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.brozova\Documents\VZ IROP stavby\Oprava - Janík\Hnojiště\Hnojiště\"/>
    </mc:Choice>
  </mc:AlternateContent>
  <bookViews>
    <workbookView xWindow="0" yWindow="0" windowWidth="20490" windowHeight="7155"/>
  </bookViews>
  <sheets>
    <sheet name="výkaz výměr" sheetId="20" r:id="rId1"/>
  </sheets>
  <definedNames>
    <definedName name="_xlnm.Print_Area" localSheetId="0">'výkaz výměr'!$A$1:$G$260</definedName>
    <definedName name="solver_lin" localSheetId="0" hidden="1">0</definedName>
    <definedName name="solver_num" localSheetId="0" hidden="1">0</definedName>
    <definedName name="solver_opt" localSheetId="0" hidden="1">'výkaz výměr'!#REF!</definedName>
    <definedName name="solver_typ" localSheetId="0" hidden="1">1</definedName>
    <definedName name="solver_val" localSheetId="0" hidden="1">0</definedName>
  </definedNames>
  <calcPr calcId="162913"/>
</workbook>
</file>

<file path=xl/calcChain.xml><?xml version="1.0" encoding="utf-8"?>
<calcChain xmlns="http://schemas.openxmlformats.org/spreadsheetml/2006/main">
  <c r="C246" i="20" l="1"/>
  <c r="C200" i="20"/>
  <c r="C175" i="20"/>
  <c r="C150" i="20"/>
  <c r="C109" i="20"/>
  <c r="C69" i="20"/>
  <c r="G244" i="20" l="1"/>
  <c r="G243" i="20"/>
  <c r="G242" i="20"/>
  <c r="G239" i="20"/>
  <c r="G240" i="20" s="1"/>
  <c r="G236" i="20"/>
  <c r="G235" i="20"/>
  <c r="G234" i="20"/>
  <c r="G233" i="20"/>
  <c r="G230" i="20"/>
  <c r="G231" i="20" s="1"/>
  <c r="G227" i="20"/>
  <c r="G228" i="20" s="1"/>
  <c r="G224" i="20"/>
  <c r="G223" i="20"/>
  <c r="G222" i="20"/>
  <c r="G221" i="20"/>
  <c r="G220" i="20"/>
  <c r="G217" i="20"/>
  <c r="G216" i="20"/>
  <c r="G215" i="20"/>
  <c r="G214" i="20"/>
  <c r="G211" i="20"/>
  <c r="G210" i="20"/>
  <c r="G209" i="20"/>
  <c r="G208" i="20"/>
  <c r="G207" i="20"/>
  <c r="G206" i="20"/>
  <c r="G198" i="20"/>
  <c r="G199" i="20" s="1"/>
  <c r="G195" i="20"/>
  <c r="G196" i="20" s="1"/>
  <c r="G192" i="20"/>
  <c r="G191" i="20"/>
  <c r="G190" i="20"/>
  <c r="G189" i="20"/>
  <c r="G186" i="20"/>
  <c r="G185" i="20"/>
  <c r="G184" i="20"/>
  <c r="G183" i="20"/>
  <c r="G182" i="20"/>
  <c r="G181" i="20"/>
  <c r="G173" i="20"/>
  <c r="G174" i="20" s="1"/>
  <c r="G170" i="20"/>
  <c r="G169" i="20"/>
  <c r="G168" i="20"/>
  <c r="G167" i="20"/>
  <c r="G166" i="20"/>
  <c r="G165" i="20"/>
  <c r="G162" i="20"/>
  <c r="G161" i="20"/>
  <c r="G160" i="20"/>
  <c r="G159" i="20"/>
  <c r="G158" i="20"/>
  <c r="G157" i="20"/>
  <c r="G156" i="20"/>
  <c r="G148" i="20"/>
  <c r="G147" i="20"/>
  <c r="G146" i="20"/>
  <c r="G145" i="20"/>
  <c r="G144" i="20"/>
  <c r="G141" i="20"/>
  <c r="G142" i="20" s="1"/>
  <c r="G138" i="20"/>
  <c r="G137" i="20"/>
  <c r="G136" i="20"/>
  <c r="G133" i="20"/>
  <c r="G132" i="20"/>
  <c r="G129" i="20"/>
  <c r="G128" i="20"/>
  <c r="G125" i="20"/>
  <c r="G124" i="20"/>
  <c r="G121" i="20"/>
  <c r="G120" i="20"/>
  <c r="G119" i="20"/>
  <c r="G118" i="20"/>
  <c r="G117" i="20"/>
  <c r="G116" i="20"/>
  <c r="G115" i="20"/>
  <c r="G107" i="20"/>
  <c r="G106" i="20"/>
  <c r="G105" i="20"/>
  <c r="G104" i="20"/>
  <c r="G101" i="20"/>
  <c r="G102" i="20" s="1"/>
  <c r="G98" i="20"/>
  <c r="G99" i="20" s="1"/>
  <c r="G95" i="20"/>
  <c r="G94" i="20"/>
  <c r="G91" i="20"/>
  <c r="G92" i="20" s="1"/>
  <c r="G88" i="20"/>
  <c r="G87" i="20"/>
  <c r="G84" i="20"/>
  <c r="G83" i="20"/>
  <c r="G82" i="20"/>
  <c r="G81" i="20"/>
  <c r="G80" i="20"/>
  <c r="G79" i="20"/>
  <c r="G78" i="20"/>
  <c r="G77" i="20"/>
  <c r="G76" i="20"/>
  <c r="G75" i="20"/>
  <c r="G67" i="20"/>
  <c r="G66" i="20"/>
  <c r="G65" i="20"/>
  <c r="G64" i="20"/>
  <c r="G63" i="20"/>
  <c r="G62" i="20"/>
  <c r="G61" i="20"/>
  <c r="G60" i="20"/>
  <c r="G59" i="20"/>
  <c r="G58" i="20"/>
  <c r="G55" i="20"/>
  <c r="G56" i="20" s="1"/>
  <c r="G52" i="20"/>
  <c r="G53" i="20" s="1"/>
  <c r="G49" i="20"/>
  <c r="G50" i="20" s="1"/>
  <c r="G46" i="20"/>
  <c r="G45" i="20"/>
  <c r="G44" i="20"/>
  <c r="G43" i="20"/>
  <c r="G42" i="20"/>
  <c r="G41" i="20"/>
  <c r="G40" i="20"/>
  <c r="G39" i="20"/>
  <c r="G38" i="20"/>
  <c r="G35" i="20"/>
  <c r="G34" i="20"/>
  <c r="G31" i="20"/>
  <c r="G30" i="20"/>
  <c r="G27" i="20"/>
  <c r="G26" i="20"/>
  <c r="G25" i="20"/>
  <c r="G24" i="20"/>
  <c r="G23" i="20"/>
  <c r="G20" i="20"/>
  <c r="G19" i="20"/>
  <c r="G16" i="20"/>
  <c r="G15" i="20"/>
  <c r="G14" i="20"/>
  <c r="G13" i="20"/>
  <c r="G12" i="20"/>
  <c r="G11" i="20"/>
  <c r="G10" i="20"/>
  <c r="G9" i="20"/>
  <c r="G8" i="20"/>
  <c r="G7" i="20"/>
  <c r="G36" i="20" l="1"/>
  <c r="G134" i="20"/>
  <c r="G245" i="20"/>
  <c r="G32" i="20"/>
  <c r="G89" i="20"/>
  <c r="G149" i="20"/>
  <c r="G21" i="20"/>
  <c r="G17" i="20"/>
  <c r="G28" i="20"/>
  <c r="G139" i="20"/>
  <c r="G47" i="20"/>
  <c r="G108" i="20"/>
  <c r="G122" i="20"/>
  <c r="G68" i="20"/>
  <c r="G126" i="20"/>
  <c r="G187" i="20"/>
  <c r="G193" i="20"/>
  <c r="G212" i="20"/>
  <c r="G130" i="20"/>
  <c r="G163" i="20"/>
  <c r="G85" i="20"/>
  <c r="G96" i="20"/>
  <c r="G171" i="20"/>
  <c r="G218" i="20"/>
  <c r="G225" i="20"/>
  <c r="G237" i="20"/>
  <c r="G175" i="20" l="1"/>
  <c r="G200" i="20"/>
  <c r="G69" i="20"/>
  <c r="G150" i="20"/>
  <c r="G109" i="20"/>
  <c r="G246" i="20"/>
  <c r="G248" i="20" l="1"/>
</calcChain>
</file>

<file path=xl/sharedStrings.xml><?xml version="1.0" encoding="utf-8"?>
<sst xmlns="http://schemas.openxmlformats.org/spreadsheetml/2006/main" count="712" uniqueCount="276">
  <si>
    <t>Stavba :</t>
  </si>
  <si>
    <t>Poznámka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</si>
  <si>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</si>
  <si>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</si>
  <si>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</si>
  <si>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</si>
  <si>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</si>
  <si>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</si>
  <si>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</si>
  <si>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</si>
  <si>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</si>
  <si>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</si>
  <si>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</si>
  <si>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</si>
  <si>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</si>
  <si>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</si>
  <si>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Hnojiště s manipulační plochou a jímkou Pomněnice</t>
  </si>
  <si>
    <t>Hnojiště</t>
  </si>
  <si>
    <t>SO 01 Hnojiště</t>
  </si>
  <si>
    <t>01-01</t>
  </si>
  <si>
    <t>1 Zemní práce</t>
  </si>
  <si>
    <t>121101101R00</t>
  </si>
  <si>
    <t>Sejmutí ornice s přemístěním do 50 m tl 300mm</t>
  </si>
  <si>
    <t>m3</t>
  </si>
  <si>
    <t>122201101R00</t>
  </si>
  <si>
    <t xml:space="preserve">Odkopávky nezapažené v hor. 3 do 100 m3 </t>
  </si>
  <si>
    <t>122201109R00</t>
  </si>
  <si>
    <t xml:space="preserve">Příplatek za lepivost - odkopávky v hor. 3 </t>
  </si>
  <si>
    <t>162207112R00</t>
  </si>
  <si>
    <t xml:space="preserve">Vodorovné přemístění výkopku hor. 1-4 do 100 m </t>
  </si>
  <si>
    <t>167101102R00</t>
  </si>
  <si>
    <t xml:space="preserve">Nakládání výkopku z hor.1-4 v množství nad 100 m3 </t>
  </si>
  <si>
    <t>171201201R00</t>
  </si>
  <si>
    <t xml:space="preserve">Uložení sypaniny na skl.-modelace na výšku přes 2m </t>
  </si>
  <si>
    <t>175103111R00</t>
  </si>
  <si>
    <t xml:space="preserve">Obsyp objektu </t>
  </si>
  <si>
    <t>181101102R00</t>
  </si>
  <si>
    <t xml:space="preserve">Úprava pláně v zářezech v hor. 1-4, se zhutněním </t>
  </si>
  <si>
    <t>m2</t>
  </si>
  <si>
    <t>1-01</t>
  </si>
  <si>
    <t xml:space="preserve">Zkoušky zhutnění </t>
  </si>
  <si>
    <t>2</t>
  </si>
  <si>
    <t>Základy a zvláštní zakládání</t>
  </si>
  <si>
    <t>2 Základy a zvláštní zakládání</t>
  </si>
  <si>
    <t>273322411R00</t>
  </si>
  <si>
    <t xml:space="preserve">Železobeton zákl.desek síranovzd.C 25/30 XA1 </t>
  </si>
  <si>
    <t>273361921RT4</t>
  </si>
  <si>
    <t>Výztuž základových desek ze svařovaných sítí průměr drátu  6,0, oka 100/100 mm KH30</t>
  </si>
  <si>
    <t>t</t>
  </si>
  <si>
    <t>38</t>
  </si>
  <si>
    <t>Kompletní konstrukce</t>
  </si>
  <si>
    <t>38 Kompletní konstrukce</t>
  </si>
  <si>
    <t>380326132R00</t>
  </si>
  <si>
    <t>Komplet. konstr.kanálů z  ŽB V4 To B 30 do 30 cm C 30/37-XA1 dobetonování stěny</t>
  </si>
  <si>
    <t>380356231R00</t>
  </si>
  <si>
    <t xml:space="preserve">Bednění kompl.konstr.neomít.BO pl.rovinných,zříz. </t>
  </si>
  <si>
    <t>380356232R00</t>
  </si>
  <si>
    <t xml:space="preserve">Bednění kompl.konstr.neomít.BO pl.rovinných,odbed. </t>
  </si>
  <si>
    <t>382127890R00</t>
  </si>
  <si>
    <t xml:space="preserve">Montáž prefa.dílců silážních žlabů do 7,5t </t>
  </si>
  <si>
    <t>kus</t>
  </si>
  <si>
    <t>593-01</t>
  </si>
  <si>
    <t>Stěnový prefabrikát L - 1060/1500/3150mm</t>
  </si>
  <si>
    <t>5</t>
  </si>
  <si>
    <t>Komunikace</t>
  </si>
  <si>
    <t>5 Komunikace</t>
  </si>
  <si>
    <t>573211111R00</t>
  </si>
  <si>
    <t xml:space="preserve">Postřik živičný spojovací z asfaltu 0,5-0,7 kg/m2 </t>
  </si>
  <si>
    <t>577152213R00</t>
  </si>
  <si>
    <t>Beton asfaltový ACO 16 obrusný, š.nad 3 m, tl.6 cm kyselinovzdorný</t>
  </si>
  <si>
    <t>62</t>
  </si>
  <si>
    <t>Upravy povrchů vnější</t>
  </si>
  <si>
    <t>62 Upravy povrchů vnější</t>
  </si>
  <si>
    <t>62-01</t>
  </si>
  <si>
    <t xml:space="preserve">Dilatační spáry dna </t>
  </si>
  <si>
    <t>m</t>
  </si>
  <si>
    <t>62-02</t>
  </si>
  <si>
    <t>Svislý styk panelů v.č. 1.05.06</t>
  </si>
  <si>
    <t>63</t>
  </si>
  <si>
    <t>Podlahy a podlahové konstrukce</t>
  </si>
  <si>
    <t>63 Podlahy a podlahové konstrukce</t>
  </si>
  <si>
    <t>564791111R00</t>
  </si>
  <si>
    <t xml:space="preserve">Podklad pro zpevněné plochy z kam.drceného 0-63 mm </t>
  </si>
  <si>
    <t>631313511R00</t>
  </si>
  <si>
    <t xml:space="preserve">Mazanina betonová tl. 8 - 12 cm C 12/15  (B 12,5) </t>
  </si>
  <si>
    <t>631319171R00</t>
  </si>
  <si>
    <t xml:space="preserve">Příplatek za stržení povrchu mazaniny tl. 8 cm </t>
  </si>
  <si>
    <t>631351101R00</t>
  </si>
  <si>
    <t xml:space="preserve">Bednění stěn, rýh a otvorů v podlahách - zřízení </t>
  </si>
  <si>
    <t>631351102R00</t>
  </si>
  <si>
    <t xml:space="preserve">Bednění stěn, rýh a otvorů v podlahách -odstranění </t>
  </si>
  <si>
    <t>631361921RT3</t>
  </si>
  <si>
    <t>Výztuž mazanin svařovanou sítí průměr drátu  5,0, oka 150/150 mm KD37</t>
  </si>
  <si>
    <t>631571002R00</t>
  </si>
  <si>
    <t>Násyp z kameniva 0 - 4, tř. I prosívka</t>
  </si>
  <si>
    <t>639571210R00</t>
  </si>
  <si>
    <t xml:space="preserve">Okapový chodník podél budovy z kačírku tl. 100 mm </t>
  </si>
  <si>
    <t>639571311R00</t>
  </si>
  <si>
    <t xml:space="preserve">Okapový chodník - textilie proti prorůstání 45g/m2 </t>
  </si>
  <si>
    <t>93</t>
  </si>
  <si>
    <t>Dokončovací práce inženýrských staveb</t>
  </si>
  <si>
    <t>93 Dokončovací práce inženýrských staveb</t>
  </si>
  <si>
    <t>936457111R00</t>
  </si>
  <si>
    <t>Zálivka dutin betonem objemu do 0,01 m3 C 30/37</t>
  </si>
  <si>
    <t>94</t>
  </si>
  <si>
    <t>Lešení a stavební výtahy</t>
  </si>
  <si>
    <t>94 Lešení a stavební výtahy</t>
  </si>
  <si>
    <t>941955003R00</t>
  </si>
  <si>
    <t xml:space="preserve">Lešení lehké pomocné, výška podlahy do 2,5 m </t>
  </si>
  <si>
    <t>99</t>
  </si>
  <si>
    <t>Staveništní přesun hmot</t>
  </si>
  <si>
    <t>99 Staveništní přesun hmot</t>
  </si>
  <si>
    <t>998145421R00</t>
  </si>
  <si>
    <t xml:space="preserve">Přesun hmot, zásobníky zemědělské montované </t>
  </si>
  <si>
    <t>711</t>
  </si>
  <si>
    <t>Izolace proti vodě</t>
  </si>
  <si>
    <t>711 Izolace proti vodě</t>
  </si>
  <si>
    <t>711471051RZ5</t>
  </si>
  <si>
    <t>711472051RZ5</t>
  </si>
  <si>
    <t>711491171R00</t>
  </si>
  <si>
    <t xml:space="preserve">Izolace tlaková, podkladní textilie, vodorovná </t>
  </si>
  <si>
    <t>711491172R00</t>
  </si>
  <si>
    <t xml:space="preserve">Izolace tlaková, ochranná textilie, vodorovná </t>
  </si>
  <si>
    <t>711491175R00</t>
  </si>
  <si>
    <t>Izolace tlaková, připevnění kotvícími pásky s podtmelením</t>
  </si>
  <si>
    <t>711491271R00</t>
  </si>
  <si>
    <t xml:space="preserve">Izolace tlaková, podkladní textilie svislá </t>
  </si>
  <si>
    <t>711491272R00</t>
  </si>
  <si>
    <t xml:space="preserve">Izolace tlaková, ochranná textilie svislá </t>
  </si>
  <si>
    <t>28324360</t>
  </si>
  <si>
    <t>Lišta krycí pro kotvení izolace</t>
  </si>
  <si>
    <t>69370522</t>
  </si>
  <si>
    <t>998711101R00</t>
  </si>
  <si>
    <t xml:space="preserve">Přesun hmot pro izolace proti vodě, výšky do 6 m </t>
  </si>
  <si>
    <t>01-02</t>
  </si>
  <si>
    <t>Jímka</t>
  </si>
  <si>
    <t>131201102R00</t>
  </si>
  <si>
    <t xml:space="preserve">Hloubení nezapažených jam v hor.3 do 1000 m3 </t>
  </si>
  <si>
    <t>131201109R00</t>
  </si>
  <si>
    <t xml:space="preserve">Příplatek za lepivost - hloubení nezap.jam v hor.3 </t>
  </si>
  <si>
    <t>131301102R00</t>
  </si>
  <si>
    <t xml:space="preserve">Hloubení nezapažených jam v hor.4 do 1000 m3 </t>
  </si>
  <si>
    <t>131301109R00</t>
  </si>
  <si>
    <t xml:space="preserve">Příplatek za lepivost - hloubení nezap.jam v hor.4 </t>
  </si>
  <si>
    <t>162301101R00</t>
  </si>
  <si>
    <t xml:space="preserve">Vodorovné přemístění výkopku z hor.1-4 do 500 m </t>
  </si>
  <si>
    <t>167101101R00</t>
  </si>
  <si>
    <t xml:space="preserve">Nakládání výkopku z hor.1-4 v množství do 100 m3 </t>
  </si>
  <si>
    <t>174101101R00</t>
  </si>
  <si>
    <t xml:space="preserve">Zásyp jam, rýh, šachet se zhutněním </t>
  </si>
  <si>
    <t>631313411R00</t>
  </si>
  <si>
    <t>Mazanina betonová tl. 8 - 12 cm C 8/10   (B 10) spádový klín</t>
  </si>
  <si>
    <t>631571003R00</t>
  </si>
  <si>
    <t xml:space="preserve">Násyp ze štěrkopísku 16 - 32,  zpevňující </t>
  </si>
  <si>
    <t>89</t>
  </si>
  <si>
    <t>Ostatní konstrukce na trubním vedení</t>
  </si>
  <si>
    <t>89 Ostatní konstrukce na trubním vedení</t>
  </si>
  <si>
    <t>89-01</t>
  </si>
  <si>
    <t>1ks</t>
  </si>
  <si>
    <t>95</t>
  </si>
  <si>
    <t>Dokončovací konstrukce na pozemních stavbách</t>
  </si>
  <si>
    <t>95 Dokončovací konstrukce na pozemních stavbách</t>
  </si>
  <si>
    <t>952903112R00</t>
  </si>
  <si>
    <t xml:space="preserve">Vyčištění objektů do 3,5 m,čistíren, nádrží a pod. </t>
  </si>
  <si>
    <t>952903119R00</t>
  </si>
  <si>
    <t xml:space="preserve">Příplatek za vyčištění prostorů výšky nad 3,5 m </t>
  </si>
  <si>
    <t>952</t>
  </si>
  <si>
    <t>Stavební přípomoce</t>
  </si>
  <si>
    <t>952 Stavební přípomoce</t>
  </si>
  <si>
    <t>952-01</t>
  </si>
  <si>
    <t xml:space="preserve">Stavební přípomoce pro technologii </t>
  </si>
  <si>
    <t>hod</t>
  </si>
  <si>
    <t>767</t>
  </si>
  <si>
    <t>Konstrukce zámečnické</t>
  </si>
  <si>
    <t>767 Konstrukce zámečnické</t>
  </si>
  <si>
    <t>767-01</t>
  </si>
  <si>
    <t>Čerpací potrubí z jímky "P" vč kotvení viz č.v. D 1.01.07 - nerez</t>
  </si>
  <si>
    <t>767-02</t>
  </si>
  <si>
    <t>Koncovka na čerpací potrubí z jímky "P" viz č.v. D 1.01.07 - dle mechanizace investora</t>
  </si>
  <si>
    <t>767-03</t>
  </si>
  <si>
    <t>Mříž s rámem 600/600mm přejezdná 40t "M" viz č.v. D 1.01.07 - žárový zinek</t>
  </si>
  <si>
    <t>998767101R00</t>
  </si>
  <si>
    <t xml:space="preserve">Přesun hmot pro zámečnické konstr., výšky do 6 m </t>
  </si>
  <si>
    <t>01-03</t>
  </si>
  <si>
    <t>Manipulační plocha</t>
  </si>
  <si>
    <t>91</t>
  </si>
  <si>
    <t>Doplňující práce na komunikaci</t>
  </si>
  <si>
    <t>91 Doplňující práce na komunikaci</t>
  </si>
  <si>
    <t>917762111RT8</t>
  </si>
  <si>
    <t>Osazení ležat. obrub. bet. s opěrou,lože z C 12/15 včetně obrubníku 100/15/30</t>
  </si>
  <si>
    <t>917862111RT8</t>
  </si>
  <si>
    <t>918101111R00</t>
  </si>
  <si>
    <t xml:space="preserve">Lože pod obrubníky nebo obruby dlažeb z C 12/15 </t>
  </si>
  <si>
    <t>SO 02 Komunikace</t>
  </si>
  <si>
    <t>02-01</t>
  </si>
  <si>
    <t>Asfaltová komunikace</t>
  </si>
  <si>
    <t>122202201R00</t>
  </si>
  <si>
    <t xml:space="preserve">Odkopávky pro silnice v hor. 3 do 100 m3 </t>
  </si>
  <si>
    <t>122202209R00</t>
  </si>
  <si>
    <t xml:space="preserve">Příplatek za lepivost - odkop. pro silnice v hor.3 </t>
  </si>
  <si>
    <t>564251111R00</t>
  </si>
  <si>
    <t>Podklad ze štěrkopísku po zhutnění tloušťky 15 cm stěrkodrtť třída A frakce 0-32mm</t>
  </si>
  <si>
    <t>564851111R00</t>
  </si>
  <si>
    <t>Podklad ze štěrkodrti po zhutnění tloušťky 15 cm stěrkodrť třída B frakce 0-63mm</t>
  </si>
  <si>
    <t>565151211R00</t>
  </si>
  <si>
    <t xml:space="preserve">Podklad z obal kam.ACP 16+, nad 3 m,tl.7 cm </t>
  </si>
  <si>
    <t>569621116R00</t>
  </si>
  <si>
    <t xml:space="preserve">Zpevnění krajnic asfaltovým recyklátem tl. 10 cm </t>
  </si>
  <si>
    <t>573231111R00</t>
  </si>
  <si>
    <t xml:space="preserve">Postřik živičný spojovací z emulze 0,5-0,7 kg/m2 </t>
  </si>
  <si>
    <t>577132111R00</t>
  </si>
  <si>
    <t>Beton asfalt. ACO 11+ obrusný, š.nad 3 m, tl. 4 cm spojovací asfalt 50/70</t>
  </si>
  <si>
    <t>998225111R00</t>
  </si>
  <si>
    <t xml:space="preserve">Přesun hmot, pozemní komunikace, kryt živičný </t>
  </si>
  <si>
    <t>02-02</t>
  </si>
  <si>
    <t>Chodník zámková dlažba</t>
  </si>
  <si>
    <t>564762111R00</t>
  </si>
  <si>
    <t xml:space="preserve">Podklad z kam.drceného 0-63 tlouštky 20 cm </t>
  </si>
  <si>
    <t>564811111R00</t>
  </si>
  <si>
    <t xml:space="preserve">Podklad ze štěrkodrti po zhutnění tloušťky 5 cm </t>
  </si>
  <si>
    <t>596215021R00</t>
  </si>
  <si>
    <t xml:space="preserve">Kladení zámkové dlažby tl. 6 cm do drtě tl. 4 cm </t>
  </si>
  <si>
    <t>59245304</t>
  </si>
  <si>
    <t>917862111RT3</t>
  </si>
  <si>
    <t>998223011R00</t>
  </si>
  <si>
    <t xml:space="preserve">Přesun hmot, pozemní komunikace, kryt dlážděný </t>
  </si>
  <si>
    <t>02-03</t>
  </si>
  <si>
    <t>Propustek</t>
  </si>
  <si>
    <t>Sejmutí ornice s přemístěním do 50 m tl 150mm</t>
  </si>
  <si>
    <t>181</t>
  </si>
  <si>
    <t>Sadové úpravy</t>
  </si>
  <si>
    <t>181 Sadové úpravy</t>
  </si>
  <si>
    <t>180402113R00</t>
  </si>
  <si>
    <t xml:space="preserve">Založení trávníku parkového výsevem svah do 1:1 </t>
  </si>
  <si>
    <t>182301133R00</t>
  </si>
  <si>
    <t xml:space="preserve">Rozprostření ornice, svah, tl. 15-20 cm, nad 500m2 </t>
  </si>
  <si>
    <t>274313611R00</t>
  </si>
  <si>
    <t xml:space="preserve">Beton základových pasů prostý C 16/20 </t>
  </si>
  <si>
    <t>274321321R00</t>
  </si>
  <si>
    <t xml:space="preserve">Železobeton základových pasů C 20/25 </t>
  </si>
  <si>
    <t>274351215R00</t>
  </si>
  <si>
    <t xml:space="preserve">Bednění stěn základových pasů - zřízení </t>
  </si>
  <si>
    <t>274351216R00</t>
  </si>
  <si>
    <t xml:space="preserve">Bednění stěn základových pasů - odstranění </t>
  </si>
  <si>
    <t>274361921RT4</t>
  </si>
  <si>
    <t>Výztuž základových pasů ze svařovaných sítí průměr drátu  6,0, oka 100/100 mm KH30</t>
  </si>
  <si>
    <t>564732111R00</t>
  </si>
  <si>
    <t xml:space="preserve">Podklad z kam.drceného 32-63 s výplň.kamen. 10 cm </t>
  </si>
  <si>
    <t>8</t>
  </si>
  <si>
    <t>Trubní vedení</t>
  </si>
  <si>
    <t>8 Trubní vedení</t>
  </si>
  <si>
    <t>822422111RT2</t>
  </si>
  <si>
    <t>594611111R00</t>
  </si>
  <si>
    <t xml:space="preserve">Dlažba z lomového kamene,lože štěrkopís.do 5 cm </t>
  </si>
  <si>
    <t>919411111R00</t>
  </si>
  <si>
    <t xml:space="preserve">Čelo propustku z bet.prostého z trub DN 30-50 cm </t>
  </si>
  <si>
    <t>998271301R00</t>
  </si>
  <si>
    <t xml:space="preserve">Přesun hmot pro kanalizace betonové, otevř. výkop </t>
  </si>
  <si>
    <t>Demontáž stávajícího oplocení dl 6m vč sloupků pro novou vjezdovou bránu</t>
  </si>
  <si>
    <t>Vjezdová brána vč základových patek viz č.v. D 1.02.04</t>
  </si>
  <si>
    <t>Napojení stávajícího oplocení na novou vjezdovou bránu</t>
  </si>
  <si>
    <t>x</t>
  </si>
  <si>
    <t>Hnojiště Pomněnice</t>
  </si>
  <si>
    <t>Kč bez DPH</t>
  </si>
  <si>
    <t>z toho :</t>
  </si>
  <si>
    <t>Geotextilie  PP 500g/m2 do 6 m</t>
  </si>
  <si>
    <t>Izolace, tlaková voda, svislá fólií PVC, volně včetně dodávky fólie tl. 1,5 mm</t>
  </si>
  <si>
    <t>Izolace, tlak. voda, vodorovná fólií PVC, volně včetně dodávky fólie tl. 1,5 mm</t>
  </si>
  <si>
    <t>Dlažba zámková přírodní  20x16,5x6</t>
  </si>
  <si>
    <t>Osazení stojat. obrub. bet. s opěrou,lože z B 12,5 včetně obrubníku 100/6/30</t>
  </si>
  <si>
    <t>Montáž trub ŽB těs. pryžovými kroužky DN 500 včetně dodávky trub  50/250</t>
  </si>
  <si>
    <t>Osazení stojat. obrub.bet. s opěrou,lože z C 12/15 včetně obrubníku 100/15/30</t>
  </si>
  <si>
    <t>Geotextilie PP 500g/m2 do 6 m</t>
  </si>
  <si>
    <t xml:space="preserve"> - vyplnit žlutě označené položky</t>
  </si>
  <si>
    <t>Položkový rozpočet - slepý výkaz výměr</t>
  </si>
  <si>
    <t>Jímka prefa přejezdná 4150/2400/2470mm viz č.v.  D.1.01.06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</si>
</sst>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6" fillId="0" borderId="0"/>
  </cellStyleXfs>
  <cellXfs count="73">
    <xf numFmtId="0" fontId="0" fillId="0" borderId="0" xfId="0"/>
    <xf numFmtId="49" fontId="2" fillId="3" borderId="9" xfId="1" applyNumberFormat="1" applyFont="1" applyFill="1" applyBorder="1" applyAlignment="1">
      <alignment horizontal="left" vertical="center"/>
    </xf>
    <xf numFmtId="0" fontId="2" fillId="3" borderId="11" xfId="1" applyFont="1" applyFill="1" applyBorder="1" applyAlignment="1">
      <alignment vertical="center"/>
    </xf>
    <xf numFmtId="0" fontId="2" fillId="0" borderId="0" xfId="1" applyFont="1" applyAlignment="1">
      <alignment vertical="center"/>
    </xf>
    <xf numFmtId="0" fontId="2" fillId="3" borderId="14" xfId="1" applyFont="1" applyFill="1" applyBorder="1" applyAlignment="1">
      <alignment vertical="center"/>
    </xf>
    <xf numFmtId="0" fontId="2" fillId="3" borderId="16" xfId="1" applyFont="1" applyFill="1" applyBorder="1" applyAlignment="1">
      <alignment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4" fontId="2" fillId="3" borderId="3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4" fontId="2" fillId="4" borderId="3" xfId="1" applyNumberFormat="1" applyFont="1" applyFill="1" applyBorder="1" applyAlignment="1">
      <alignment horizontal="right" vertical="center"/>
    </xf>
    <xf numFmtId="0" fontId="2" fillId="0" borderId="4" xfId="1" applyFont="1" applyBorder="1" applyAlignment="1">
      <alignment vertical="center"/>
    </xf>
    <xf numFmtId="0" fontId="2" fillId="0" borderId="2" xfId="1" applyNumberFormat="1" applyFont="1" applyBorder="1" applyAlignment="1">
      <alignment horizontal="right" vertical="center"/>
    </xf>
    <xf numFmtId="0" fontId="2" fillId="0" borderId="3" xfId="1" applyNumberFormat="1" applyFont="1" applyBorder="1" applyAlignment="1">
      <alignment vertical="center"/>
    </xf>
    <xf numFmtId="4" fontId="2" fillId="2" borderId="3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centerContinuous" vertical="center"/>
    </xf>
    <xf numFmtId="0" fontId="8" fillId="0" borderId="0" xfId="1" applyFont="1" applyAlignment="1">
      <alignment vertical="center"/>
    </xf>
    <xf numFmtId="0" fontId="2" fillId="0" borderId="0" xfId="1" applyFont="1" applyAlignment="1" applyProtection="1">
      <alignment vertical="center"/>
    </xf>
    <xf numFmtId="0" fontId="4" fillId="0" borderId="0" xfId="1" applyFont="1" applyAlignment="1" applyProtection="1">
      <alignment horizontal="centerContinuous" vertical="center"/>
    </xf>
    <xf numFmtId="0" fontId="2" fillId="0" borderId="0" xfId="1" applyFont="1" applyAlignment="1" applyProtection="1">
      <alignment horizontal="centerContinuous" vertical="center"/>
    </xf>
    <xf numFmtId="0" fontId="2" fillId="0" borderId="0" xfId="1" applyFont="1" applyAlignment="1" applyProtection="1">
      <alignment horizontal="right" vertical="center"/>
    </xf>
    <xf numFmtId="49" fontId="4" fillId="3" borderId="9" xfId="1" applyNumberFormat="1" applyFont="1" applyFill="1" applyBorder="1" applyAlignment="1" applyProtection="1">
      <alignment vertical="center"/>
    </xf>
    <xf numFmtId="0" fontId="2" fillId="3" borderId="9" xfId="1" applyFont="1" applyFill="1" applyBorder="1" applyAlignment="1" applyProtection="1">
      <alignment vertical="center"/>
    </xf>
    <xf numFmtId="0" fontId="3" fillId="3" borderId="10" xfId="1" applyFont="1" applyFill="1" applyBorder="1" applyAlignment="1" applyProtection="1">
      <alignment horizontal="right" vertical="center"/>
    </xf>
    <xf numFmtId="49" fontId="4" fillId="3" borderId="14" xfId="1" applyNumberFormat="1" applyFont="1" applyFill="1" applyBorder="1" applyAlignment="1" applyProtection="1">
      <alignment vertical="center"/>
    </xf>
    <xf numFmtId="0" fontId="2" fillId="3" borderId="14" xfId="1" applyFont="1" applyFill="1" applyBorder="1" applyAlignment="1" applyProtection="1">
      <alignment vertical="center"/>
    </xf>
    <xf numFmtId="0" fontId="2" fillId="3" borderId="15" xfId="1" applyFont="1" applyFill="1" applyBorder="1" applyAlignment="1" applyProtection="1">
      <alignment vertical="center"/>
    </xf>
    <xf numFmtId="49" fontId="3" fillId="2" borderId="4" xfId="1" applyNumberFormat="1" applyFont="1" applyFill="1" applyBorder="1" applyAlignment="1" applyProtection="1">
      <alignment horizontal="center" vertical="center"/>
    </xf>
    <xf numFmtId="0" fontId="3" fillId="2" borderId="3" xfId="1" applyFont="1" applyFill="1" applyBorder="1" applyAlignment="1" applyProtection="1">
      <alignment horizontal="center" vertical="center"/>
    </xf>
    <xf numFmtId="0" fontId="3" fillId="2" borderId="3" xfId="1" applyNumberFormat="1" applyFont="1" applyFill="1" applyBorder="1" applyAlignment="1" applyProtection="1">
      <alignment horizontal="center" vertical="center"/>
    </xf>
    <xf numFmtId="0" fontId="4" fillId="0" borderId="6" xfId="1" applyFont="1" applyBorder="1" applyAlignment="1" applyProtection="1">
      <alignment horizontal="center" vertical="center"/>
    </xf>
    <xf numFmtId="49" fontId="4" fillId="0" borderId="6" xfId="1" applyNumberFormat="1" applyFont="1" applyBorder="1" applyAlignment="1" applyProtection="1">
      <alignment horizontal="left" vertical="center"/>
    </xf>
    <xf numFmtId="0" fontId="4" fillId="0" borderId="1" xfId="1" applyFont="1" applyBorder="1" applyAlignment="1" applyProtection="1">
      <alignment vertical="center"/>
    </xf>
    <xf numFmtId="0" fontId="2" fillId="0" borderId="2" xfId="1" applyFont="1" applyBorder="1" applyAlignment="1" applyProtection="1">
      <alignment horizontal="center" vertical="center"/>
    </xf>
    <xf numFmtId="0" fontId="2" fillId="0" borderId="2" xfId="1" applyNumberFormat="1" applyFont="1" applyBorder="1" applyAlignment="1" applyProtection="1">
      <alignment horizontal="right" vertical="center"/>
    </xf>
    <xf numFmtId="0" fontId="5" fillId="0" borderId="5" xfId="1" applyFont="1" applyBorder="1" applyAlignment="1" applyProtection="1">
      <alignment horizontal="center" vertical="center"/>
    </xf>
    <xf numFmtId="49" fontId="5" fillId="0" borderId="5" xfId="1" applyNumberFormat="1" applyFont="1" applyBorder="1" applyAlignment="1" applyProtection="1">
      <alignment horizontal="left" vertical="center"/>
    </xf>
    <xf numFmtId="0" fontId="5" fillId="0" borderId="5" xfId="1" applyFont="1" applyBorder="1" applyAlignment="1" applyProtection="1">
      <alignment vertical="center" wrapText="1"/>
    </xf>
    <xf numFmtId="49" fontId="5" fillId="0" borderId="5" xfId="1" applyNumberFormat="1" applyFont="1" applyBorder="1" applyAlignment="1" applyProtection="1">
      <alignment horizontal="center" vertical="center" shrinkToFit="1"/>
    </xf>
    <xf numFmtId="164" fontId="5" fillId="0" borderId="5" xfId="1" applyNumberFormat="1" applyFont="1" applyBorder="1" applyAlignment="1" applyProtection="1">
      <alignment horizontal="right" vertical="center"/>
    </xf>
    <xf numFmtId="0" fontId="2" fillId="2" borderId="4" xfId="1" applyFont="1" applyFill="1" applyBorder="1" applyAlignment="1" applyProtection="1">
      <alignment horizontal="center" vertical="center"/>
    </xf>
    <xf numFmtId="49" fontId="4" fillId="2" borderId="4" xfId="1" applyNumberFormat="1" applyFont="1" applyFill="1" applyBorder="1" applyAlignment="1" applyProtection="1">
      <alignment horizontal="left" vertical="center"/>
    </xf>
    <xf numFmtId="0" fontId="4" fillId="2" borderId="1" xfId="1" applyFont="1" applyFill="1" applyBorder="1" applyAlignment="1" applyProtection="1">
      <alignment vertical="center"/>
    </xf>
    <xf numFmtId="0" fontId="2" fillId="2" borderId="2" xfId="1" applyFont="1" applyFill="1" applyBorder="1" applyAlignment="1" applyProtection="1">
      <alignment horizontal="center" vertical="center"/>
    </xf>
    <xf numFmtId="164" fontId="2" fillId="2" borderId="2" xfId="1" applyNumberFormat="1" applyFont="1" applyFill="1" applyBorder="1" applyAlignment="1" applyProtection="1">
      <alignment horizontal="right" vertical="center"/>
    </xf>
    <xf numFmtId="164" fontId="2" fillId="0" borderId="2" xfId="1" applyNumberFormat="1" applyFont="1" applyBorder="1" applyAlignment="1" applyProtection="1">
      <alignment horizontal="right" vertical="center"/>
    </xf>
    <xf numFmtId="4" fontId="2" fillId="2" borderId="2" xfId="1" applyNumberFormat="1" applyFont="1" applyFill="1" applyBorder="1" applyAlignment="1" applyProtection="1">
      <alignment horizontal="right" vertical="center"/>
    </xf>
    <xf numFmtId="0" fontId="4" fillId="3" borderId="4" xfId="1" applyFont="1" applyFill="1" applyBorder="1" applyAlignment="1" applyProtection="1">
      <alignment horizontal="center" vertical="center"/>
    </xf>
    <xf numFmtId="49" fontId="4" fillId="3" borderId="4" xfId="1" applyNumberFormat="1" applyFont="1" applyFill="1" applyBorder="1" applyAlignment="1" applyProtection="1">
      <alignment horizontal="left" vertical="center"/>
    </xf>
    <xf numFmtId="0" fontId="4" fillId="3" borderId="1" xfId="1" applyFont="1" applyFill="1" applyBorder="1" applyAlignment="1" applyProtection="1">
      <alignment vertical="center"/>
    </xf>
    <xf numFmtId="0" fontId="2" fillId="3" borderId="2" xfId="1" applyFont="1" applyFill="1" applyBorder="1" applyAlignment="1" applyProtection="1">
      <alignment horizontal="center" vertical="center"/>
    </xf>
    <xf numFmtId="4" fontId="4" fillId="3" borderId="2" xfId="1" applyNumberFormat="1" applyFont="1" applyFill="1" applyBorder="1" applyAlignment="1" applyProtection="1">
      <alignment horizontal="left" vertical="center"/>
    </xf>
    <xf numFmtId="0" fontId="4" fillId="4" borderId="4" xfId="1" applyFont="1" applyFill="1" applyBorder="1" applyAlignment="1" applyProtection="1">
      <alignment horizontal="center" vertical="center"/>
    </xf>
    <xf numFmtId="49" fontId="4" fillId="4" borderId="4" xfId="1" applyNumberFormat="1" applyFont="1" applyFill="1" applyBorder="1" applyAlignment="1" applyProtection="1">
      <alignment horizontal="left" vertical="center"/>
    </xf>
    <xf numFmtId="0" fontId="4" fillId="4" borderId="1" xfId="1" applyFont="1" applyFill="1" applyBorder="1" applyAlignment="1" applyProtection="1">
      <alignment vertical="center"/>
    </xf>
    <xf numFmtId="0" fontId="2" fillId="4" borderId="2" xfId="1" applyFont="1" applyFill="1" applyBorder="1" applyAlignment="1" applyProtection="1">
      <alignment horizontal="center" vertical="center"/>
    </xf>
    <xf numFmtId="4" fontId="4" fillId="4" borderId="2" xfId="1" applyNumberFormat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1" fillId="0" borderId="0" xfId="1" applyFont="1" applyAlignment="1" applyProtection="1">
      <alignment vertical="center"/>
    </xf>
    <xf numFmtId="0" fontId="4" fillId="0" borderId="4" xfId="1" applyFont="1" applyFill="1" applyBorder="1" applyAlignment="1" applyProtection="1">
      <alignment horizontal="center" vertical="center"/>
    </xf>
    <xf numFmtId="49" fontId="4" fillId="0" borderId="4" xfId="1" applyNumberFormat="1" applyFont="1" applyFill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vertical="center"/>
    </xf>
    <xf numFmtId="0" fontId="2" fillId="0" borderId="4" xfId="1" applyFont="1" applyBorder="1" applyAlignment="1" applyProtection="1">
      <alignment horizontal="right" vertical="center"/>
    </xf>
    <xf numFmtId="4" fontId="5" fillId="5" borderId="5" xfId="1" applyNumberFormat="1" applyFont="1" applyFill="1" applyBorder="1" applyAlignment="1" applyProtection="1">
      <alignment horizontal="right" vertical="center"/>
      <protection locked="0"/>
    </xf>
    <xf numFmtId="4" fontId="5" fillId="5" borderId="5" xfId="1" applyNumberFormat="1" applyFont="1" applyFill="1" applyBorder="1" applyAlignment="1" applyProtection="1">
      <alignment vertical="center"/>
      <protection locked="0"/>
    </xf>
    <xf numFmtId="4" fontId="4" fillId="5" borderId="4" xfId="1" applyNumberFormat="1" applyFont="1" applyFill="1" applyBorder="1" applyAlignment="1" applyProtection="1">
      <alignment vertical="center"/>
      <protection locked="0"/>
    </xf>
    <xf numFmtId="4" fontId="2" fillId="5" borderId="4" xfId="1" applyNumberFormat="1" applyFont="1" applyFill="1" applyBorder="1" applyAlignment="1" applyProtection="1">
      <alignment vertical="center"/>
      <protection locked="0"/>
    </xf>
    <xf numFmtId="0" fontId="2" fillId="5" borderId="4" xfId="1" applyFont="1" applyFill="1" applyBorder="1" applyAlignment="1" applyProtection="1">
      <alignment vertical="center"/>
      <protection locked="0"/>
    </xf>
    <xf numFmtId="0" fontId="2" fillId="3" borderId="7" xfId="1" applyFont="1" applyFill="1" applyBorder="1" applyAlignment="1" applyProtection="1">
      <alignment horizontal="center" vertical="center"/>
    </xf>
    <xf numFmtId="0" fontId="2" fillId="3" borderId="8" xfId="1" applyFont="1" applyFill="1" applyBorder="1" applyAlignment="1" applyProtection="1">
      <alignment horizontal="center" vertical="center"/>
    </xf>
    <xf numFmtId="49" fontId="2" fillId="3" borderId="12" xfId="1" applyNumberFormat="1" applyFont="1" applyFill="1" applyBorder="1" applyAlignment="1" applyProtection="1">
      <alignment horizontal="center" vertical="center"/>
    </xf>
    <xf numFmtId="49" fontId="2" fillId="3" borderId="13" xfId="1" applyNumberFormat="1" applyFont="1" applyFill="1" applyBorder="1" applyAlignment="1" applyProtection="1">
      <alignment horizontal="center" vertical="center"/>
    </xf>
    <xf numFmtId="0" fontId="7" fillId="0" borderId="0" xfId="1" applyFont="1" applyAlignment="1">
      <alignment horizontal="center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G258"/>
  <sheetViews>
    <sheetView showGridLines="0" showZeros="0" tabSelected="1" zoomScaleNormal="100" zoomScaleSheetLayoutView="100" workbookViewId="0">
      <selection activeCell="C7" sqref="C7"/>
    </sheetView>
  </sheetViews>
  <sheetFormatPr defaultRowHeight="12.75" outlineLevelRow="2" x14ac:dyDescent="0.2"/>
  <cols>
    <col min="1" max="1" width="4.42578125" style="3" customWidth="1"/>
    <col min="2" max="2" width="11.5703125" style="3" customWidth="1"/>
    <col min="3" max="3" width="43.7109375" style="3" customWidth="1"/>
    <col min="4" max="4" width="5.5703125" style="3" customWidth="1"/>
    <col min="5" max="5" width="8.5703125" style="9" customWidth="1"/>
    <col min="6" max="6" width="8.7109375" style="3" bestFit="1" customWidth="1"/>
    <col min="7" max="7" width="11.7109375" style="3" bestFit="1" customWidth="1"/>
    <col min="8" max="16384" width="9.140625" style="3"/>
  </cols>
  <sheetData>
    <row r="1" spans="1:7" ht="15.75" x14ac:dyDescent="0.2">
      <c r="A1" s="72" t="s">
        <v>274</v>
      </c>
      <c r="B1" s="72"/>
      <c r="C1" s="72"/>
      <c r="D1" s="72"/>
      <c r="E1" s="72"/>
      <c r="F1" s="72"/>
      <c r="G1" s="72"/>
    </row>
    <row r="2" spans="1:7" ht="14.25" customHeight="1" thickBot="1" x14ac:dyDescent="0.25">
      <c r="A2" s="17"/>
      <c r="B2" s="18"/>
      <c r="C2" s="19"/>
      <c r="D2" s="19"/>
      <c r="E2" s="20"/>
      <c r="F2" s="15"/>
      <c r="G2" s="15"/>
    </row>
    <row r="3" spans="1:7" ht="13.5" outlineLevel="1" thickTop="1" x14ac:dyDescent="0.2">
      <c r="A3" s="68" t="s">
        <v>0</v>
      </c>
      <c r="B3" s="69"/>
      <c r="C3" s="21" t="s">
        <v>16</v>
      </c>
      <c r="D3" s="22"/>
      <c r="E3" s="23" t="s">
        <v>3</v>
      </c>
      <c r="F3" s="1" t="s">
        <v>19</v>
      </c>
      <c r="G3" s="2"/>
    </row>
    <row r="4" spans="1:7" ht="13.5" outlineLevel="1" thickBot="1" x14ac:dyDescent="0.25">
      <c r="A4" s="70" t="s">
        <v>2</v>
      </c>
      <c r="B4" s="71"/>
      <c r="C4" s="24" t="s">
        <v>18</v>
      </c>
      <c r="D4" s="25"/>
      <c r="E4" s="26" t="s">
        <v>17</v>
      </c>
      <c r="F4" s="4"/>
      <c r="G4" s="5"/>
    </row>
    <row r="5" spans="1:7" ht="13.5" outlineLevel="2" thickTop="1" x14ac:dyDescent="0.2">
      <c r="A5" s="27" t="s">
        <v>4</v>
      </c>
      <c r="B5" s="28" t="s">
        <v>5</v>
      </c>
      <c r="C5" s="28" t="s">
        <v>6</v>
      </c>
      <c r="D5" s="28" t="s">
        <v>7</v>
      </c>
      <c r="E5" s="29" t="s">
        <v>8</v>
      </c>
      <c r="F5" s="6" t="s">
        <v>9</v>
      </c>
      <c r="G5" s="7" t="s">
        <v>10</v>
      </c>
    </row>
    <row r="6" spans="1:7" outlineLevel="2" x14ac:dyDescent="0.2">
      <c r="A6" s="30" t="s">
        <v>11</v>
      </c>
      <c r="B6" s="31" t="s">
        <v>12</v>
      </c>
      <c r="C6" s="32" t="s">
        <v>13</v>
      </c>
      <c r="D6" s="33"/>
      <c r="E6" s="34"/>
      <c r="F6" s="12"/>
      <c r="G6" s="13"/>
    </row>
    <row r="7" spans="1:7" outlineLevel="2" x14ac:dyDescent="0.2">
      <c r="A7" s="35">
        <v>1</v>
      </c>
      <c r="B7" s="36" t="s">
        <v>21</v>
      </c>
      <c r="C7" s="37" t="s">
        <v>22</v>
      </c>
      <c r="D7" s="38" t="s">
        <v>23</v>
      </c>
      <c r="E7" s="39">
        <v>17.88</v>
      </c>
      <c r="F7" s="63"/>
      <c r="G7" s="64">
        <f t="shared" ref="G7:G16" si="0">E7*F7</f>
        <v>0</v>
      </c>
    </row>
    <row r="8" spans="1:7" outlineLevel="2" x14ac:dyDescent="0.2">
      <c r="A8" s="35">
        <v>2</v>
      </c>
      <c r="B8" s="36" t="s">
        <v>24</v>
      </c>
      <c r="C8" s="37" t="s">
        <v>25</v>
      </c>
      <c r="D8" s="38" t="s">
        <v>23</v>
      </c>
      <c r="E8" s="39">
        <v>26.82</v>
      </c>
      <c r="F8" s="63"/>
      <c r="G8" s="64">
        <f t="shared" si="0"/>
        <v>0</v>
      </c>
    </row>
    <row r="9" spans="1:7" outlineLevel="2" x14ac:dyDescent="0.2">
      <c r="A9" s="35">
        <v>3</v>
      </c>
      <c r="B9" s="36" t="s">
        <v>26</v>
      </c>
      <c r="C9" s="37" t="s">
        <v>27</v>
      </c>
      <c r="D9" s="38" t="s">
        <v>23</v>
      </c>
      <c r="E9" s="39">
        <v>26.82</v>
      </c>
      <c r="F9" s="63"/>
      <c r="G9" s="64">
        <f t="shared" si="0"/>
        <v>0</v>
      </c>
    </row>
    <row r="10" spans="1:7" outlineLevel="2" x14ac:dyDescent="0.2">
      <c r="A10" s="35">
        <v>4</v>
      </c>
      <c r="B10" s="36" t="s">
        <v>28</v>
      </c>
      <c r="C10" s="37" t="s">
        <v>29</v>
      </c>
      <c r="D10" s="38" t="s">
        <v>23</v>
      </c>
      <c r="E10" s="39">
        <v>12.6</v>
      </c>
      <c r="F10" s="63"/>
      <c r="G10" s="64">
        <f t="shared" si="0"/>
        <v>0</v>
      </c>
    </row>
    <row r="11" spans="1:7" outlineLevel="2" x14ac:dyDescent="0.2">
      <c r="A11" s="35">
        <v>5</v>
      </c>
      <c r="B11" s="36" t="s">
        <v>28</v>
      </c>
      <c r="C11" s="37" t="s">
        <v>29</v>
      </c>
      <c r="D11" s="38" t="s">
        <v>23</v>
      </c>
      <c r="E11" s="39">
        <v>26.82</v>
      </c>
      <c r="F11" s="63">
        <v>0</v>
      </c>
      <c r="G11" s="64">
        <f t="shared" si="0"/>
        <v>0</v>
      </c>
    </row>
    <row r="12" spans="1:7" outlineLevel="2" x14ac:dyDescent="0.2">
      <c r="A12" s="35">
        <v>6</v>
      </c>
      <c r="B12" s="36" t="s">
        <v>30</v>
      </c>
      <c r="C12" s="37" t="s">
        <v>31</v>
      </c>
      <c r="D12" s="38" t="s">
        <v>23</v>
      </c>
      <c r="E12" s="39">
        <v>12.6</v>
      </c>
      <c r="F12" s="63"/>
      <c r="G12" s="64">
        <f t="shared" si="0"/>
        <v>0</v>
      </c>
    </row>
    <row r="13" spans="1:7" outlineLevel="2" x14ac:dyDescent="0.2">
      <c r="A13" s="35">
        <v>7</v>
      </c>
      <c r="B13" s="36" t="s">
        <v>32</v>
      </c>
      <c r="C13" s="37" t="s">
        <v>33</v>
      </c>
      <c r="D13" s="38" t="s">
        <v>23</v>
      </c>
      <c r="E13" s="39">
        <v>26.82</v>
      </c>
      <c r="F13" s="63"/>
      <c r="G13" s="64">
        <f t="shared" si="0"/>
        <v>0</v>
      </c>
    </row>
    <row r="14" spans="1:7" outlineLevel="2" x14ac:dyDescent="0.2">
      <c r="A14" s="35">
        <v>8</v>
      </c>
      <c r="B14" s="36" t="s">
        <v>34</v>
      </c>
      <c r="C14" s="37" t="s">
        <v>35</v>
      </c>
      <c r="D14" s="38" t="s">
        <v>23</v>
      </c>
      <c r="E14" s="39">
        <v>12.6</v>
      </c>
      <c r="F14" s="63"/>
      <c r="G14" s="64">
        <f t="shared" si="0"/>
        <v>0</v>
      </c>
    </row>
    <row r="15" spans="1:7" outlineLevel="2" x14ac:dyDescent="0.2">
      <c r="A15" s="35">
        <v>9</v>
      </c>
      <c r="B15" s="36" t="s">
        <v>36</v>
      </c>
      <c r="C15" s="37" t="s">
        <v>37</v>
      </c>
      <c r="D15" s="38" t="s">
        <v>38</v>
      </c>
      <c r="E15" s="39">
        <v>59.6</v>
      </c>
      <c r="F15" s="63"/>
      <c r="G15" s="64">
        <f t="shared" si="0"/>
        <v>0</v>
      </c>
    </row>
    <row r="16" spans="1:7" outlineLevel="2" x14ac:dyDescent="0.2">
      <c r="A16" s="35">
        <v>10</v>
      </c>
      <c r="B16" s="36" t="s">
        <v>39</v>
      </c>
      <c r="C16" s="37" t="s">
        <v>40</v>
      </c>
      <c r="D16" s="38" t="s">
        <v>14</v>
      </c>
      <c r="E16" s="39">
        <v>1</v>
      </c>
      <c r="F16" s="63"/>
      <c r="G16" s="64">
        <f t="shared" si="0"/>
        <v>0</v>
      </c>
    </row>
    <row r="17" spans="1:7" outlineLevel="1" x14ac:dyDescent="0.2">
      <c r="A17" s="40"/>
      <c r="B17" s="41" t="s">
        <v>15</v>
      </c>
      <c r="C17" s="42" t="s">
        <v>20</v>
      </c>
      <c r="D17" s="43"/>
      <c r="E17" s="44"/>
      <c r="F17" s="14"/>
      <c r="G17" s="65">
        <f>SUM(G6:G16)</f>
        <v>0</v>
      </c>
    </row>
    <row r="18" spans="1:7" outlineLevel="2" x14ac:dyDescent="0.2">
      <c r="A18" s="30" t="s">
        <v>11</v>
      </c>
      <c r="B18" s="31" t="s">
        <v>41</v>
      </c>
      <c r="C18" s="32" t="s">
        <v>42</v>
      </c>
      <c r="D18" s="33"/>
      <c r="E18" s="45"/>
      <c r="F18" s="12"/>
      <c r="G18" s="13"/>
    </row>
    <row r="19" spans="1:7" outlineLevel="2" x14ac:dyDescent="0.2">
      <c r="A19" s="35">
        <v>11</v>
      </c>
      <c r="B19" s="36" t="s">
        <v>44</v>
      </c>
      <c r="C19" s="37" t="s">
        <v>45</v>
      </c>
      <c r="D19" s="38" t="s">
        <v>23</v>
      </c>
      <c r="E19" s="39">
        <v>7.016</v>
      </c>
      <c r="F19" s="63"/>
      <c r="G19" s="64">
        <f>E19*F19</f>
        <v>0</v>
      </c>
    </row>
    <row r="20" spans="1:7" ht="22.5" outlineLevel="2" x14ac:dyDescent="0.2">
      <c r="A20" s="35">
        <v>12</v>
      </c>
      <c r="B20" s="36" t="s">
        <v>46</v>
      </c>
      <c r="C20" s="37" t="s">
        <v>47</v>
      </c>
      <c r="D20" s="38" t="s">
        <v>48</v>
      </c>
      <c r="E20" s="39">
        <v>0.33300000000000002</v>
      </c>
      <c r="F20" s="63"/>
      <c r="G20" s="64">
        <f>E20*F20</f>
        <v>0</v>
      </c>
    </row>
    <row r="21" spans="1:7" outlineLevel="1" x14ac:dyDescent="0.2">
      <c r="A21" s="40"/>
      <c r="B21" s="41" t="s">
        <v>15</v>
      </c>
      <c r="C21" s="42" t="s">
        <v>43</v>
      </c>
      <c r="D21" s="43"/>
      <c r="E21" s="44"/>
      <c r="F21" s="14"/>
      <c r="G21" s="65">
        <f>SUM(G18:G20)</f>
        <v>0</v>
      </c>
    </row>
    <row r="22" spans="1:7" outlineLevel="2" x14ac:dyDescent="0.2">
      <c r="A22" s="30" t="s">
        <v>11</v>
      </c>
      <c r="B22" s="31" t="s">
        <v>49</v>
      </c>
      <c r="C22" s="32" t="s">
        <v>50</v>
      </c>
      <c r="D22" s="33"/>
      <c r="E22" s="45"/>
      <c r="F22" s="12"/>
      <c r="G22" s="13"/>
    </row>
    <row r="23" spans="1:7" ht="22.5" outlineLevel="2" x14ac:dyDescent="0.2">
      <c r="A23" s="35">
        <v>13</v>
      </c>
      <c r="B23" s="36" t="s">
        <v>52</v>
      </c>
      <c r="C23" s="37" t="s">
        <v>53</v>
      </c>
      <c r="D23" s="38" t="s">
        <v>23</v>
      </c>
      <c r="E23" s="39">
        <v>0.2</v>
      </c>
      <c r="F23" s="63"/>
      <c r="G23" s="64">
        <f>E23*F23</f>
        <v>0</v>
      </c>
    </row>
    <row r="24" spans="1:7" outlineLevel="2" x14ac:dyDescent="0.2">
      <c r="A24" s="35">
        <v>14</v>
      </c>
      <c r="B24" s="36" t="s">
        <v>54</v>
      </c>
      <c r="C24" s="37" t="s">
        <v>55</v>
      </c>
      <c r="D24" s="38" t="s">
        <v>38</v>
      </c>
      <c r="E24" s="39">
        <v>2.52</v>
      </c>
      <c r="F24" s="63"/>
      <c r="G24" s="64">
        <f>E24*F24</f>
        <v>0</v>
      </c>
    </row>
    <row r="25" spans="1:7" outlineLevel="2" x14ac:dyDescent="0.2">
      <c r="A25" s="35">
        <v>15</v>
      </c>
      <c r="B25" s="36" t="s">
        <v>56</v>
      </c>
      <c r="C25" s="37" t="s">
        <v>57</v>
      </c>
      <c r="D25" s="38" t="s">
        <v>38</v>
      </c>
      <c r="E25" s="39">
        <v>2.52</v>
      </c>
      <c r="F25" s="63"/>
      <c r="G25" s="64">
        <f>E25*F25</f>
        <v>0</v>
      </c>
    </row>
    <row r="26" spans="1:7" outlineLevel="2" x14ac:dyDescent="0.2">
      <c r="A26" s="35">
        <v>16</v>
      </c>
      <c r="B26" s="36" t="s">
        <v>58</v>
      </c>
      <c r="C26" s="37" t="s">
        <v>59</v>
      </c>
      <c r="D26" s="38" t="s">
        <v>60</v>
      </c>
      <c r="E26" s="39">
        <v>11</v>
      </c>
      <c r="F26" s="63"/>
      <c r="G26" s="64">
        <f>E26*F26</f>
        <v>0</v>
      </c>
    </row>
    <row r="27" spans="1:7" outlineLevel="2" x14ac:dyDescent="0.2">
      <c r="A27" s="35">
        <v>17</v>
      </c>
      <c r="B27" s="36" t="s">
        <v>61</v>
      </c>
      <c r="C27" s="37" t="s">
        <v>62</v>
      </c>
      <c r="D27" s="38" t="s">
        <v>14</v>
      </c>
      <c r="E27" s="39">
        <v>11</v>
      </c>
      <c r="F27" s="63"/>
      <c r="G27" s="64">
        <f>E27*F27</f>
        <v>0</v>
      </c>
    </row>
    <row r="28" spans="1:7" outlineLevel="1" x14ac:dyDescent="0.2">
      <c r="A28" s="40"/>
      <c r="B28" s="41" t="s">
        <v>15</v>
      </c>
      <c r="C28" s="42" t="s">
        <v>51</v>
      </c>
      <c r="D28" s="43"/>
      <c r="E28" s="44"/>
      <c r="F28" s="14"/>
      <c r="G28" s="65">
        <f>SUM(G22:G27)</f>
        <v>0</v>
      </c>
    </row>
    <row r="29" spans="1:7" outlineLevel="2" x14ac:dyDescent="0.2">
      <c r="A29" s="30" t="s">
        <v>11</v>
      </c>
      <c r="B29" s="31" t="s">
        <v>63</v>
      </c>
      <c r="C29" s="32" t="s">
        <v>64</v>
      </c>
      <c r="D29" s="33"/>
      <c r="E29" s="45"/>
      <c r="F29" s="12"/>
      <c r="G29" s="13"/>
    </row>
    <row r="30" spans="1:7" outlineLevel="2" x14ac:dyDescent="0.2">
      <c r="A30" s="35">
        <v>18</v>
      </c>
      <c r="B30" s="36" t="s">
        <v>66</v>
      </c>
      <c r="C30" s="37" t="s">
        <v>67</v>
      </c>
      <c r="D30" s="38" t="s">
        <v>38</v>
      </c>
      <c r="E30" s="39">
        <v>27.202999999999999</v>
      </c>
      <c r="F30" s="63"/>
      <c r="G30" s="64">
        <f>E30*F30</f>
        <v>0</v>
      </c>
    </row>
    <row r="31" spans="1:7" ht="22.5" outlineLevel="2" x14ac:dyDescent="0.2">
      <c r="A31" s="35">
        <v>19</v>
      </c>
      <c r="B31" s="36" t="s">
        <v>68</v>
      </c>
      <c r="C31" s="37" t="s">
        <v>69</v>
      </c>
      <c r="D31" s="38" t="s">
        <v>38</v>
      </c>
      <c r="E31" s="39">
        <v>27.202999999999999</v>
      </c>
      <c r="F31" s="63"/>
      <c r="G31" s="64">
        <f>E31*F31</f>
        <v>0</v>
      </c>
    </row>
    <row r="32" spans="1:7" outlineLevel="1" x14ac:dyDescent="0.2">
      <c r="A32" s="40"/>
      <c r="B32" s="41" t="s">
        <v>15</v>
      </c>
      <c r="C32" s="42" t="s">
        <v>65</v>
      </c>
      <c r="D32" s="43"/>
      <c r="E32" s="44"/>
      <c r="F32" s="14"/>
      <c r="G32" s="65">
        <f>SUM(G29:G31)</f>
        <v>0</v>
      </c>
    </row>
    <row r="33" spans="1:7" outlineLevel="2" x14ac:dyDescent="0.2">
      <c r="A33" s="30" t="s">
        <v>11</v>
      </c>
      <c r="B33" s="31" t="s">
        <v>70</v>
      </c>
      <c r="C33" s="32" t="s">
        <v>71</v>
      </c>
      <c r="D33" s="33"/>
      <c r="E33" s="45"/>
      <c r="F33" s="12"/>
      <c r="G33" s="13"/>
    </row>
    <row r="34" spans="1:7" outlineLevel="2" x14ac:dyDescent="0.2">
      <c r="A34" s="35">
        <v>20</v>
      </c>
      <c r="B34" s="36" t="s">
        <v>73</v>
      </c>
      <c r="C34" s="37" t="s">
        <v>74</v>
      </c>
      <c r="D34" s="38" t="s">
        <v>75</v>
      </c>
      <c r="E34" s="39">
        <v>21</v>
      </c>
      <c r="F34" s="63"/>
      <c r="G34" s="64">
        <f>E34*F34</f>
        <v>0</v>
      </c>
    </row>
    <row r="35" spans="1:7" outlineLevel="2" x14ac:dyDescent="0.2">
      <c r="A35" s="35">
        <v>21</v>
      </c>
      <c r="B35" s="36" t="s">
        <v>76</v>
      </c>
      <c r="C35" s="37" t="s">
        <v>77</v>
      </c>
      <c r="D35" s="38" t="s">
        <v>75</v>
      </c>
      <c r="E35" s="39">
        <v>94.5</v>
      </c>
      <c r="F35" s="63"/>
      <c r="G35" s="64">
        <f>E35*F35</f>
        <v>0</v>
      </c>
    </row>
    <row r="36" spans="1:7" outlineLevel="1" x14ac:dyDescent="0.2">
      <c r="A36" s="40"/>
      <c r="B36" s="41" t="s">
        <v>15</v>
      </c>
      <c r="C36" s="42" t="s">
        <v>72</v>
      </c>
      <c r="D36" s="43"/>
      <c r="E36" s="44"/>
      <c r="F36" s="14"/>
      <c r="G36" s="65">
        <f>SUM(G33:G35)</f>
        <v>0</v>
      </c>
    </row>
    <row r="37" spans="1:7" outlineLevel="2" x14ac:dyDescent="0.2">
      <c r="A37" s="30" t="s">
        <v>11</v>
      </c>
      <c r="B37" s="31" t="s">
        <v>78</v>
      </c>
      <c r="C37" s="32" t="s">
        <v>79</v>
      </c>
      <c r="D37" s="33"/>
      <c r="E37" s="45"/>
      <c r="F37" s="12"/>
      <c r="G37" s="13"/>
    </row>
    <row r="38" spans="1:7" outlineLevel="2" x14ac:dyDescent="0.2">
      <c r="A38" s="35">
        <v>22</v>
      </c>
      <c r="B38" s="36" t="s">
        <v>81</v>
      </c>
      <c r="C38" s="37" t="s">
        <v>82</v>
      </c>
      <c r="D38" s="38" t="s">
        <v>23</v>
      </c>
      <c r="E38" s="39">
        <v>11.02</v>
      </c>
      <c r="F38" s="63"/>
      <c r="G38" s="64">
        <f t="shared" ref="G38:G46" si="1">E38*F38</f>
        <v>0</v>
      </c>
    </row>
    <row r="39" spans="1:7" outlineLevel="2" x14ac:dyDescent="0.2">
      <c r="A39" s="35">
        <v>23</v>
      </c>
      <c r="B39" s="36" t="s">
        <v>83</v>
      </c>
      <c r="C39" s="37" t="s">
        <v>84</v>
      </c>
      <c r="D39" s="38" t="s">
        <v>23</v>
      </c>
      <c r="E39" s="39">
        <v>2.6549999999999998</v>
      </c>
      <c r="F39" s="63"/>
      <c r="G39" s="64">
        <f t="shared" si="1"/>
        <v>0</v>
      </c>
    </row>
    <row r="40" spans="1:7" outlineLevel="2" x14ac:dyDescent="0.2">
      <c r="A40" s="35">
        <v>24</v>
      </c>
      <c r="B40" s="36" t="s">
        <v>85</v>
      </c>
      <c r="C40" s="37" t="s">
        <v>86</v>
      </c>
      <c r="D40" s="38" t="s">
        <v>23</v>
      </c>
      <c r="E40" s="39">
        <v>2.6549999999999998</v>
      </c>
      <c r="F40" s="63"/>
      <c r="G40" s="64">
        <f t="shared" si="1"/>
        <v>0</v>
      </c>
    </row>
    <row r="41" spans="1:7" outlineLevel="2" x14ac:dyDescent="0.2">
      <c r="A41" s="35">
        <v>25</v>
      </c>
      <c r="B41" s="36" t="s">
        <v>87</v>
      </c>
      <c r="C41" s="37" t="s">
        <v>88</v>
      </c>
      <c r="D41" s="38" t="s">
        <v>38</v>
      </c>
      <c r="E41" s="39">
        <v>3.84</v>
      </c>
      <c r="F41" s="63"/>
      <c r="G41" s="64">
        <f t="shared" si="1"/>
        <v>0</v>
      </c>
    </row>
    <row r="42" spans="1:7" outlineLevel="2" x14ac:dyDescent="0.2">
      <c r="A42" s="35">
        <v>26</v>
      </c>
      <c r="B42" s="36" t="s">
        <v>89</v>
      </c>
      <c r="C42" s="37" t="s">
        <v>90</v>
      </c>
      <c r="D42" s="38" t="s">
        <v>38</v>
      </c>
      <c r="E42" s="39">
        <v>3.84</v>
      </c>
      <c r="F42" s="63"/>
      <c r="G42" s="64">
        <f t="shared" si="1"/>
        <v>0</v>
      </c>
    </row>
    <row r="43" spans="1:7" ht="22.5" outlineLevel="2" x14ac:dyDescent="0.2">
      <c r="A43" s="35">
        <v>27</v>
      </c>
      <c r="B43" s="36" t="s">
        <v>91</v>
      </c>
      <c r="C43" s="37" t="s">
        <v>92</v>
      </c>
      <c r="D43" s="38" t="s">
        <v>48</v>
      </c>
      <c r="E43" s="39">
        <v>7.2999999999999995E-2</v>
      </c>
      <c r="F43" s="63"/>
      <c r="G43" s="64">
        <f t="shared" si="1"/>
        <v>0</v>
      </c>
    </row>
    <row r="44" spans="1:7" outlineLevel="2" x14ac:dyDescent="0.2">
      <c r="A44" s="35">
        <v>28</v>
      </c>
      <c r="B44" s="36" t="s">
        <v>93</v>
      </c>
      <c r="C44" s="37" t="s">
        <v>94</v>
      </c>
      <c r="D44" s="38" t="s">
        <v>23</v>
      </c>
      <c r="E44" s="39">
        <v>2.7549999999999999</v>
      </c>
      <c r="F44" s="63"/>
      <c r="G44" s="64">
        <f t="shared" si="1"/>
        <v>0</v>
      </c>
    </row>
    <row r="45" spans="1:7" outlineLevel="2" x14ac:dyDescent="0.2">
      <c r="A45" s="35">
        <v>29</v>
      </c>
      <c r="B45" s="36" t="s">
        <v>95</v>
      </c>
      <c r="C45" s="37" t="s">
        <v>96</v>
      </c>
      <c r="D45" s="38" t="s">
        <v>38</v>
      </c>
      <c r="E45" s="39">
        <v>14.5</v>
      </c>
      <c r="F45" s="63"/>
      <c r="G45" s="64">
        <f t="shared" si="1"/>
        <v>0</v>
      </c>
    </row>
    <row r="46" spans="1:7" outlineLevel="2" x14ac:dyDescent="0.2">
      <c r="A46" s="35">
        <v>30</v>
      </c>
      <c r="B46" s="36" t="s">
        <v>97</v>
      </c>
      <c r="C46" s="37" t="s">
        <v>98</v>
      </c>
      <c r="D46" s="38" t="s">
        <v>38</v>
      </c>
      <c r="E46" s="39">
        <v>14.5</v>
      </c>
      <c r="F46" s="63"/>
      <c r="G46" s="64">
        <f t="shared" si="1"/>
        <v>0</v>
      </c>
    </row>
    <row r="47" spans="1:7" outlineLevel="1" x14ac:dyDescent="0.2">
      <c r="A47" s="40"/>
      <c r="B47" s="41" t="s">
        <v>15</v>
      </c>
      <c r="C47" s="42" t="s">
        <v>80</v>
      </c>
      <c r="D47" s="43"/>
      <c r="E47" s="44"/>
      <c r="F47" s="14"/>
      <c r="G47" s="65">
        <f>SUM(G37:G46)</f>
        <v>0</v>
      </c>
    </row>
    <row r="48" spans="1:7" outlineLevel="2" x14ac:dyDescent="0.2">
      <c r="A48" s="30" t="s">
        <v>11</v>
      </c>
      <c r="B48" s="31" t="s">
        <v>99</v>
      </c>
      <c r="C48" s="32" t="s">
        <v>100</v>
      </c>
      <c r="D48" s="33"/>
      <c r="E48" s="45"/>
      <c r="F48" s="12"/>
      <c r="G48" s="13"/>
    </row>
    <row r="49" spans="1:7" outlineLevel="2" x14ac:dyDescent="0.2">
      <c r="A49" s="35">
        <v>31</v>
      </c>
      <c r="B49" s="36" t="s">
        <v>102</v>
      </c>
      <c r="C49" s="37" t="s">
        <v>103</v>
      </c>
      <c r="D49" s="38" t="s">
        <v>23</v>
      </c>
      <c r="E49" s="39">
        <v>0.151</v>
      </c>
      <c r="F49" s="63"/>
      <c r="G49" s="64">
        <f>E49*F49</f>
        <v>0</v>
      </c>
    </row>
    <row r="50" spans="1:7" outlineLevel="1" x14ac:dyDescent="0.2">
      <c r="A50" s="40"/>
      <c r="B50" s="41" t="s">
        <v>15</v>
      </c>
      <c r="C50" s="42" t="s">
        <v>101</v>
      </c>
      <c r="D50" s="43"/>
      <c r="E50" s="44"/>
      <c r="F50" s="14"/>
      <c r="G50" s="65">
        <f>SUM(G48:G49)</f>
        <v>0</v>
      </c>
    </row>
    <row r="51" spans="1:7" outlineLevel="2" x14ac:dyDescent="0.2">
      <c r="A51" s="30" t="s">
        <v>11</v>
      </c>
      <c r="B51" s="31" t="s">
        <v>104</v>
      </c>
      <c r="C51" s="32" t="s">
        <v>105</v>
      </c>
      <c r="D51" s="33"/>
      <c r="E51" s="45"/>
      <c r="F51" s="12"/>
      <c r="G51" s="13"/>
    </row>
    <row r="52" spans="1:7" outlineLevel="2" x14ac:dyDescent="0.2">
      <c r="A52" s="35">
        <v>32</v>
      </c>
      <c r="B52" s="36" t="s">
        <v>107</v>
      </c>
      <c r="C52" s="37" t="s">
        <v>108</v>
      </c>
      <c r="D52" s="38" t="s">
        <v>38</v>
      </c>
      <c r="E52" s="39">
        <v>34</v>
      </c>
      <c r="F52" s="63"/>
      <c r="G52" s="64">
        <f>E52*F52</f>
        <v>0</v>
      </c>
    </row>
    <row r="53" spans="1:7" outlineLevel="1" x14ac:dyDescent="0.2">
      <c r="A53" s="40"/>
      <c r="B53" s="41" t="s">
        <v>15</v>
      </c>
      <c r="C53" s="42" t="s">
        <v>106</v>
      </c>
      <c r="D53" s="43"/>
      <c r="E53" s="44"/>
      <c r="F53" s="14"/>
      <c r="G53" s="65">
        <f>SUM(G51:G52)</f>
        <v>0</v>
      </c>
    </row>
    <row r="54" spans="1:7" outlineLevel="2" x14ac:dyDescent="0.2">
      <c r="A54" s="30" t="s">
        <v>11</v>
      </c>
      <c r="B54" s="31" t="s">
        <v>109</v>
      </c>
      <c r="C54" s="32" t="s">
        <v>110</v>
      </c>
      <c r="D54" s="33"/>
      <c r="E54" s="45"/>
      <c r="F54" s="12"/>
      <c r="G54" s="13"/>
    </row>
    <row r="55" spans="1:7" outlineLevel="2" x14ac:dyDescent="0.2">
      <c r="A55" s="35">
        <v>33</v>
      </c>
      <c r="B55" s="36" t="s">
        <v>112</v>
      </c>
      <c r="C55" s="37" t="s">
        <v>113</v>
      </c>
      <c r="D55" s="38" t="s">
        <v>48</v>
      </c>
      <c r="E55" s="39">
        <v>103.88200000000001</v>
      </c>
      <c r="F55" s="63"/>
      <c r="G55" s="64">
        <f>E55*F55</f>
        <v>0</v>
      </c>
    </row>
    <row r="56" spans="1:7" outlineLevel="1" x14ac:dyDescent="0.2">
      <c r="A56" s="40"/>
      <c r="B56" s="41" t="s">
        <v>15</v>
      </c>
      <c r="C56" s="42" t="s">
        <v>111</v>
      </c>
      <c r="D56" s="43"/>
      <c r="E56" s="44"/>
      <c r="F56" s="14"/>
      <c r="G56" s="65">
        <f>SUM(G54:G55)</f>
        <v>0</v>
      </c>
    </row>
    <row r="57" spans="1:7" outlineLevel="2" x14ac:dyDescent="0.2">
      <c r="A57" s="30" t="s">
        <v>11</v>
      </c>
      <c r="B57" s="31" t="s">
        <v>114</v>
      </c>
      <c r="C57" s="32" t="s">
        <v>115</v>
      </c>
      <c r="D57" s="33"/>
      <c r="E57" s="45"/>
      <c r="F57" s="12"/>
      <c r="G57" s="13"/>
    </row>
    <row r="58" spans="1:7" ht="22.5" outlineLevel="2" x14ac:dyDescent="0.2">
      <c r="A58" s="35">
        <v>34</v>
      </c>
      <c r="B58" s="36" t="s">
        <v>117</v>
      </c>
      <c r="C58" s="37" t="s">
        <v>267</v>
      </c>
      <c r="D58" s="38" t="s">
        <v>38</v>
      </c>
      <c r="E58" s="39">
        <v>50.4</v>
      </c>
      <c r="F58" s="63"/>
      <c r="G58" s="64">
        <f t="shared" ref="G58:G67" si="2">E58*F58</f>
        <v>0</v>
      </c>
    </row>
    <row r="59" spans="1:7" ht="22.5" outlineLevel="2" x14ac:dyDescent="0.2">
      <c r="A59" s="35">
        <v>35</v>
      </c>
      <c r="B59" s="36" t="s">
        <v>118</v>
      </c>
      <c r="C59" s="37" t="s">
        <v>266</v>
      </c>
      <c r="D59" s="38" t="s">
        <v>38</v>
      </c>
      <c r="E59" s="39">
        <v>27.2</v>
      </c>
      <c r="F59" s="63"/>
      <c r="G59" s="64">
        <f t="shared" si="2"/>
        <v>0</v>
      </c>
    </row>
    <row r="60" spans="1:7" outlineLevel="2" x14ac:dyDescent="0.2">
      <c r="A60" s="35">
        <v>36</v>
      </c>
      <c r="B60" s="36" t="s">
        <v>119</v>
      </c>
      <c r="C60" s="37" t="s">
        <v>120</v>
      </c>
      <c r="D60" s="38" t="s">
        <v>38</v>
      </c>
      <c r="E60" s="39">
        <v>50.4</v>
      </c>
      <c r="F60" s="63"/>
      <c r="G60" s="64">
        <f t="shared" si="2"/>
        <v>0</v>
      </c>
    </row>
    <row r="61" spans="1:7" outlineLevel="2" x14ac:dyDescent="0.2">
      <c r="A61" s="35">
        <v>37</v>
      </c>
      <c r="B61" s="36" t="s">
        <v>121</v>
      </c>
      <c r="C61" s="37" t="s">
        <v>122</v>
      </c>
      <c r="D61" s="38" t="s">
        <v>38</v>
      </c>
      <c r="E61" s="39">
        <v>50.4</v>
      </c>
      <c r="F61" s="63"/>
      <c r="G61" s="64">
        <f t="shared" si="2"/>
        <v>0</v>
      </c>
    </row>
    <row r="62" spans="1:7" outlineLevel="2" x14ac:dyDescent="0.2">
      <c r="A62" s="35">
        <v>38</v>
      </c>
      <c r="B62" s="36" t="s">
        <v>123</v>
      </c>
      <c r="C62" s="37" t="s">
        <v>124</v>
      </c>
      <c r="D62" s="38" t="s">
        <v>75</v>
      </c>
      <c r="E62" s="39">
        <v>17</v>
      </c>
      <c r="F62" s="63"/>
      <c r="G62" s="64">
        <f t="shared" si="2"/>
        <v>0</v>
      </c>
    </row>
    <row r="63" spans="1:7" outlineLevel="2" x14ac:dyDescent="0.2">
      <c r="A63" s="35">
        <v>39</v>
      </c>
      <c r="B63" s="36" t="s">
        <v>125</v>
      </c>
      <c r="C63" s="37" t="s">
        <v>126</v>
      </c>
      <c r="D63" s="38" t="s">
        <v>38</v>
      </c>
      <c r="E63" s="39">
        <v>27.2</v>
      </c>
      <c r="F63" s="63"/>
      <c r="G63" s="64">
        <f t="shared" si="2"/>
        <v>0</v>
      </c>
    </row>
    <row r="64" spans="1:7" outlineLevel="2" x14ac:dyDescent="0.2">
      <c r="A64" s="35">
        <v>40</v>
      </c>
      <c r="B64" s="36" t="s">
        <v>127</v>
      </c>
      <c r="C64" s="37" t="s">
        <v>128</v>
      </c>
      <c r="D64" s="38" t="s">
        <v>38</v>
      </c>
      <c r="E64" s="39">
        <v>27.2</v>
      </c>
      <c r="F64" s="63"/>
      <c r="G64" s="64">
        <f t="shared" si="2"/>
        <v>0</v>
      </c>
    </row>
    <row r="65" spans="1:7" outlineLevel="2" x14ac:dyDescent="0.2">
      <c r="A65" s="35">
        <v>41</v>
      </c>
      <c r="B65" s="36" t="s">
        <v>129</v>
      </c>
      <c r="C65" s="37" t="s">
        <v>130</v>
      </c>
      <c r="D65" s="38" t="s">
        <v>75</v>
      </c>
      <c r="E65" s="39">
        <v>18.7</v>
      </c>
      <c r="F65" s="63"/>
      <c r="G65" s="64">
        <f t="shared" si="2"/>
        <v>0</v>
      </c>
    </row>
    <row r="66" spans="1:7" outlineLevel="2" x14ac:dyDescent="0.2">
      <c r="A66" s="35">
        <v>42</v>
      </c>
      <c r="B66" s="36" t="s">
        <v>131</v>
      </c>
      <c r="C66" s="37" t="s">
        <v>265</v>
      </c>
      <c r="D66" s="38" t="s">
        <v>38</v>
      </c>
      <c r="E66" s="39">
        <v>170.72</v>
      </c>
      <c r="F66" s="63"/>
      <c r="G66" s="64">
        <f t="shared" si="2"/>
        <v>0</v>
      </c>
    </row>
    <row r="67" spans="1:7" outlineLevel="2" x14ac:dyDescent="0.2">
      <c r="A67" s="35">
        <v>43</v>
      </c>
      <c r="B67" s="36" t="s">
        <v>132</v>
      </c>
      <c r="C67" s="37" t="s">
        <v>133</v>
      </c>
      <c r="D67" s="38" t="s">
        <v>48</v>
      </c>
      <c r="E67" s="39">
        <v>0.26700000000000002</v>
      </c>
      <c r="F67" s="63"/>
      <c r="G67" s="64">
        <f t="shared" si="2"/>
        <v>0</v>
      </c>
    </row>
    <row r="68" spans="1:7" outlineLevel="1" x14ac:dyDescent="0.2">
      <c r="A68" s="40"/>
      <c r="B68" s="41" t="s">
        <v>15</v>
      </c>
      <c r="C68" s="42" t="s">
        <v>116</v>
      </c>
      <c r="D68" s="43"/>
      <c r="E68" s="46"/>
      <c r="F68" s="14"/>
      <c r="G68" s="65">
        <f>SUM(G57:G67)</f>
        <v>0</v>
      </c>
    </row>
    <row r="69" spans="1:7" x14ac:dyDescent="0.2">
      <c r="A69" s="47" t="s">
        <v>261</v>
      </c>
      <c r="B69" s="48" t="s">
        <v>15</v>
      </c>
      <c r="C69" s="49" t="str">
        <f>CONCATENATE(C4," - ",E4)</f>
        <v>SO 01 Hnojiště - Hnojiště</v>
      </c>
      <c r="D69" s="50"/>
      <c r="E69" s="51"/>
      <c r="F69" s="8"/>
      <c r="G69" s="65">
        <f>SUM(G68,G56,G53,G50,G47,G36,G32,G28,G21,G17)</f>
        <v>0</v>
      </c>
    </row>
    <row r="70" spans="1:7" ht="13.5" outlineLevel="1" thickBot="1" x14ac:dyDescent="0.25">
      <c r="A70" s="17"/>
      <c r="B70" s="17"/>
      <c r="C70" s="17"/>
      <c r="D70" s="17"/>
      <c r="E70" s="17"/>
    </row>
    <row r="71" spans="1:7" ht="13.5" outlineLevel="1" thickTop="1" x14ac:dyDescent="0.2">
      <c r="A71" s="68" t="s">
        <v>0</v>
      </c>
      <c r="B71" s="69"/>
      <c r="C71" s="21" t="s">
        <v>16</v>
      </c>
      <c r="D71" s="22"/>
      <c r="E71" s="23" t="s">
        <v>3</v>
      </c>
      <c r="F71" s="1" t="s">
        <v>134</v>
      </c>
      <c r="G71" s="2"/>
    </row>
    <row r="72" spans="1:7" ht="13.5" outlineLevel="1" thickBot="1" x14ac:dyDescent="0.25">
      <c r="A72" s="70" t="s">
        <v>2</v>
      </c>
      <c r="B72" s="71"/>
      <c r="C72" s="24" t="s">
        <v>18</v>
      </c>
      <c r="D72" s="25"/>
      <c r="E72" s="26" t="s">
        <v>135</v>
      </c>
      <c r="F72" s="4"/>
      <c r="G72" s="5"/>
    </row>
    <row r="73" spans="1:7" ht="13.5" outlineLevel="2" thickTop="1" x14ac:dyDescent="0.2">
      <c r="A73" s="27" t="s">
        <v>4</v>
      </c>
      <c r="B73" s="28" t="s">
        <v>5</v>
      </c>
      <c r="C73" s="28" t="s">
        <v>6</v>
      </c>
      <c r="D73" s="28" t="s">
        <v>7</v>
      </c>
      <c r="E73" s="29" t="s">
        <v>8</v>
      </c>
      <c r="F73" s="6" t="s">
        <v>9</v>
      </c>
      <c r="G73" s="7" t="s">
        <v>10</v>
      </c>
    </row>
    <row r="74" spans="1:7" outlineLevel="2" x14ac:dyDescent="0.2">
      <c r="A74" s="30" t="s">
        <v>11</v>
      </c>
      <c r="B74" s="31" t="s">
        <v>12</v>
      </c>
      <c r="C74" s="32" t="s">
        <v>13</v>
      </c>
      <c r="D74" s="33"/>
      <c r="E74" s="34"/>
      <c r="F74" s="12"/>
      <c r="G74" s="13"/>
    </row>
    <row r="75" spans="1:7" outlineLevel="2" x14ac:dyDescent="0.2">
      <c r="A75" s="35">
        <v>1</v>
      </c>
      <c r="B75" s="36" t="s">
        <v>136</v>
      </c>
      <c r="C75" s="37" t="s">
        <v>137</v>
      </c>
      <c r="D75" s="38" t="s">
        <v>23</v>
      </c>
      <c r="E75" s="39">
        <v>98.27</v>
      </c>
      <c r="F75" s="63"/>
      <c r="G75" s="64">
        <f t="shared" ref="G75:G84" si="3">E75*F75</f>
        <v>0</v>
      </c>
    </row>
    <row r="76" spans="1:7" outlineLevel="2" x14ac:dyDescent="0.2">
      <c r="A76" s="35">
        <v>2</v>
      </c>
      <c r="B76" s="36" t="s">
        <v>138</v>
      </c>
      <c r="C76" s="37" t="s">
        <v>139</v>
      </c>
      <c r="D76" s="38" t="s">
        <v>23</v>
      </c>
      <c r="E76" s="39">
        <v>98.27</v>
      </c>
      <c r="F76" s="63"/>
      <c r="G76" s="64">
        <f t="shared" si="3"/>
        <v>0</v>
      </c>
    </row>
    <row r="77" spans="1:7" outlineLevel="2" x14ac:dyDescent="0.2">
      <c r="A77" s="35">
        <v>3</v>
      </c>
      <c r="B77" s="36" t="s">
        <v>140</v>
      </c>
      <c r="C77" s="37" t="s">
        <v>141</v>
      </c>
      <c r="D77" s="38" t="s">
        <v>23</v>
      </c>
      <c r="E77" s="39">
        <v>98.27</v>
      </c>
      <c r="F77" s="63"/>
      <c r="G77" s="64">
        <f t="shared" si="3"/>
        <v>0</v>
      </c>
    </row>
    <row r="78" spans="1:7" outlineLevel="2" x14ac:dyDescent="0.2">
      <c r="A78" s="35">
        <v>4</v>
      </c>
      <c r="B78" s="36" t="s">
        <v>142</v>
      </c>
      <c r="C78" s="37" t="s">
        <v>143</v>
      </c>
      <c r="D78" s="38" t="s">
        <v>23</v>
      </c>
      <c r="E78" s="39">
        <v>98.27</v>
      </c>
      <c r="F78" s="63"/>
      <c r="G78" s="64">
        <f t="shared" si="3"/>
        <v>0</v>
      </c>
    </row>
    <row r="79" spans="1:7" outlineLevel="2" x14ac:dyDescent="0.2">
      <c r="A79" s="35">
        <v>5</v>
      </c>
      <c r="B79" s="36" t="s">
        <v>144</v>
      </c>
      <c r="C79" s="37" t="s">
        <v>145</v>
      </c>
      <c r="D79" s="38" t="s">
        <v>23</v>
      </c>
      <c r="E79" s="39">
        <v>153.39500000000001</v>
      </c>
      <c r="F79" s="63"/>
      <c r="G79" s="64">
        <f t="shared" si="3"/>
        <v>0</v>
      </c>
    </row>
    <row r="80" spans="1:7" outlineLevel="2" x14ac:dyDescent="0.2">
      <c r="A80" s="35">
        <v>6</v>
      </c>
      <c r="B80" s="36" t="s">
        <v>144</v>
      </c>
      <c r="C80" s="37" t="s">
        <v>145</v>
      </c>
      <c r="D80" s="38" t="s">
        <v>23</v>
      </c>
      <c r="E80" s="39">
        <v>196.54</v>
      </c>
      <c r="F80" s="63"/>
      <c r="G80" s="64">
        <f t="shared" si="3"/>
        <v>0</v>
      </c>
    </row>
    <row r="81" spans="1:7" outlineLevel="2" x14ac:dyDescent="0.2">
      <c r="A81" s="35">
        <v>7</v>
      </c>
      <c r="B81" s="36" t="s">
        <v>146</v>
      </c>
      <c r="C81" s="37" t="s">
        <v>147</v>
      </c>
      <c r="D81" s="38" t="s">
        <v>23</v>
      </c>
      <c r="E81" s="39">
        <v>153.39500000000001</v>
      </c>
      <c r="F81" s="63"/>
      <c r="G81" s="64">
        <f t="shared" si="3"/>
        <v>0</v>
      </c>
    </row>
    <row r="82" spans="1:7" outlineLevel="2" x14ac:dyDescent="0.2">
      <c r="A82" s="35">
        <v>8</v>
      </c>
      <c r="B82" s="36" t="s">
        <v>32</v>
      </c>
      <c r="C82" s="37" t="s">
        <v>33</v>
      </c>
      <c r="D82" s="38" t="s">
        <v>23</v>
      </c>
      <c r="E82" s="39">
        <v>196.54</v>
      </c>
      <c r="F82" s="63"/>
      <c r="G82" s="64">
        <f t="shared" si="3"/>
        <v>0</v>
      </c>
    </row>
    <row r="83" spans="1:7" outlineLevel="2" x14ac:dyDescent="0.2">
      <c r="A83" s="35">
        <v>9</v>
      </c>
      <c r="B83" s="36" t="s">
        <v>148</v>
      </c>
      <c r="C83" s="37" t="s">
        <v>149</v>
      </c>
      <c r="D83" s="38" t="s">
        <v>23</v>
      </c>
      <c r="E83" s="39">
        <v>153.39500000000001</v>
      </c>
      <c r="F83" s="63"/>
      <c r="G83" s="64">
        <f t="shared" si="3"/>
        <v>0</v>
      </c>
    </row>
    <row r="84" spans="1:7" outlineLevel="2" x14ac:dyDescent="0.2">
      <c r="A84" s="35">
        <v>10</v>
      </c>
      <c r="B84" s="36" t="s">
        <v>36</v>
      </c>
      <c r="C84" s="37" t="s">
        <v>37</v>
      </c>
      <c r="D84" s="38" t="s">
        <v>38</v>
      </c>
      <c r="E84" s="39">
        <v>22.035</v>
      </c>
      <c r="F84" s="63"/>
      <c r="G84" s="64">
        <f t="shared" si="3"/>
        <v>0</v>
      </c>
    </row>
    <row r="85" spans="1:7" outlineLevel="1" x14ac:dyDescent="0.2">
      <c r="A85" s="40"/>
      <c r="B85" s="41" t="s">
        <v>15</v>
      </c>
      <c r="C85" s="42" t="s">
        <v>20</v>
      </c>
      <c r="D85" s="43"/>
      <c r="E85" s="44"/>
      <c r="F85" s="14"/>
      <c r="G85" s="65">
        <f>SUM(G74:G84)</f>
        <v>0</v>
      </c>
    </row>
    <row r="86" spans="1:7" outlineLevel="2" x14ac:dyDescent="0.2">
      <c r="A86" s="30" t="s">
        <v>11</v>
      </c>
      <c r="B86" s="31" t="s">
        <v>78</v>
      </c>
      <c r="C86" s="32" t="s">
        <v>79</v>
      </c>
      <c r="D86" s="33"/>
      <c r="E86" s="45"/>
      <c r="F86" s="12"/>
      <c r="G86" s="13"/>
    </row>
    <row r="87" spans="1:7" outlineLevel="2" x14ac:dyDescent="0.2">
      <c r="A87" s="35">
        <v>11</v>
      </c>
      <c r="B87" s="36" t="s">
        <v>150</v>
      </c>
      <c r="C87" s="37" t="s">
        <v>151</v>
      </c>
      <c r="D87" s="38" t="s">
        <v>23</v>
      </c>
      <c r="E87" s="39">
        <v>3</v>
      </c>
      <c r="F87" s="63"/>
      <c r="G87" s="64">
        <f>E87*F87</f>
        <v>0</v>
      </c>
    </row>
    <row r="88" spans="1:7" outlineLevel="2" x14ac:dyDescent="0.2">
      <c r="A88" s="35">
        <v>12</v>
      </c>
      <c r="B88" s="36" t="s">
        <v>152</v>
      </c>
      <c r="C88" s="37" t="s">
        <v>153</v>
      </c>
      <c r="D88" s="38" t="s">
        <v>23</v>
      </c>
      <c r="E88" s="39">
        <v>3.3050000000000002</v>
      </c>
      <c r="F88" s="63"/>
      <c r="G88" s="64">
        <f>E88*F88</f>
        <v>0</v>
      </c>
    </row>
    <row r="89" spans="1:7" outlineLevel="1" x14ac:dyDescent="0.2">
      <c r="A89" s="40"/>
      <c r="B89" s="41" t="s">
        <v>15</v>
      </c>
      <c r="C89" s="42" t="s">
        <v>80</v>
      </c>
      <c r="D89" s="43"/>
      <c r="E89" s="44"/>
      <c r="F89" s="14"/>
      <c r="G89" s="65">
        <f>SUM(G86:G88)</f>
        <v>0</v>
      </c>
    </row>
    <row r="90" spans="1:7" outlineLevel="2" x14ac:dyDescent="0.2">
      <c r="A90" s="30" t="s">
        <v>11</v>
      </c>
      <c r="B90" s="31" t="s">
        <v>154</v>
      </c>
      <c r="C90" s="32" t="s">
        <v>155</v>
      </c>
      <c r="D90" s="33"/>
      <c r="E90" s="45"/>
      <c r="F90" s="12"/>
      <c r="G90" s="13"/>
    </row>
    <row r="91" spans="1:7" ht="22.5" outlineLevel="2" x14ac:dyDescent="0.2">
      <c r="A91" s="35">
        <v>13</v>
      </c>
      <c r="B91" s="36" t="s">
        <v>157</v>
      </c>
      <c r="C91" s="37" t="s">
        <v>275</v>
      </c>
      <c r="D91" s="38" t="s">
        <v>158</v>
      </c>
      <c r="E91" s="39">
        <v>1</v>
      </c>
      <c r="F91" s="63"/>
      <c r="G91" s="64">
        <f>E91*F91</f>
        <v>0</v>
      </c>
    </row>
    <row r="92" spans="1:7" outlineLevel="1" x14ac:dyDescent="0.2">
      <c r="A92" s="40"/>
      <c r="B92" s="41" t="s">
        <v>15</v>
      </c>
      <c r="C92" s="42" t="s">
        <v>156</v>
      </c>
      <c r="D92" s="43"/>
      <c r="E92" s="44"/>
      <c r="F92" s="14"/>
      <c r="G92" s="65">
        <f>SUM(G90:G91)</f>
        <v>0</v>
      </c>
    </row>
    <row r="93" spans="1:7" outlineLevel="2" x14ac:dyDescent="0.2">
      <c r="A93" s="30" t="s">
        <v>11</v>
      </c>
      <c r="B93" s="31" t="s">
        <v>159</v>
      </c>
      <c r="C93" s="32" t="s">
        <v>160</v>
      </c>
      <c r="D93" s="33"/>
      <c r="E93" s="45"/>
      <c r="F93" s="12"/>
      <c r="G93" s="13"/>
    </row>
    <row r="94" spans="1:7" outlineLevel="2" x14ac:dyDescent="0.2">
      <c r="A94" s="35">
        <v>14</v>
      </c>
      <c r="B94" s="36" t="s">
        <v>162</v>
      </c>
      <c r="C94" s="37" t="s">
        <v>163</v>
      </c>
      <c r="D94" s="38" t="s">
        <v>38</v>
      </c>
      <c r="E94" s="39">
        <v>8.0850000000000009</v>
      </c>
      <c r="F94" s="63"/>
      <c r="G94" s="64">
        <f>E94*F94</f>
        <v>0</v>
      </c>
    </row>
    <row r="95" spans="1:7" outlineLevel="2" x14ac:dyDescent="0.2">
      <c r="A95" s="35">
        <v>15</v>
      </c>
      <c r="B95" s="36" t="s">
        <v>164</v>
      </c>
      <c r="C95" s="37" t="s">
        <v>165</v>
      </c>
      <c r="D95" s="38" t="s">
        <v>38</v>
      </c>
      <c r="E95" s="39">
        <v>8.0850000000000009</v>
      </c>
      <c r="F95" s="63"/>
      <c r="G95" s="64">
        <f>E95*F95</f>
        <v>0</v>
      </c>
    </row>
    <row r="96" spans="1:7" outlineLevel="1" x14ac:dyDescent="0.2">
      <c r="A96" s="40"/>
      <c r="B96" s="41" t="s">
        <v>15</v>
      </c>
      <c r="C96" s="42" t="s">
        <v>161</v>
      </c>
      <c r="D96" s="43"/>
      <c r="E96" s="44"/>
      <c r="F96" s="14"/>
      <c r="G96" s="65">
        <f>SUM(G93:G95)</f>
        <v>0</v>
      </c>
    </row>
    <row r="97" spans="1:7" outlineLevel="2" x14ac:dyDescent="0.2">
      <c r="A97" s="30" t="s">
        <v>11</v>
      </c>
      <c r="B97" s="31" t="s">
        <v>166</v>
      </c>
      <c r="C97" s="32" t="s">
        <v>167</v>
      </c>
      <c r="D97" s="33"/>
      <c r="E97" s="45"/>
      <c r="F97" s="12"/>
      <c r="G97" s="13"/>
    </row>
    <row r="98" spans="1:7" outlineLevel="2" x14ac:dyDescent="0.2">
      <c r="A98" s="35">
        <v>16</v>
      </c>
      <c r="B98" s="36" t="s">
        <v>169</v>
      </c>
      <c r="C98" s="37" t="s">
        <v>170</v>
      </c>
      <c r="D98" s="38" t="s">
        <v>171</v>
      </c>
      <c r="E98" s="39">
        <v>8</v>
      </c>
      <c r="F98" s="63"/>
      <c r="G98" s="64">
        <f>E98*F98</f>
        <v>0</v>
      </c>
    </row>
    <row r="99" spans="1:7" outlineLevel="1" x14ac:dyDescent="0.2">
      <c r="A99" s="40"/>
      <c r="B99" s="41" t="s">
        <v>15</v>
      </c>
      <c r="C99" s="42" t="s">
        <v>168</v>
      </c>
      <c r="D99" s="43"/>
      <c r="E99" s="44"/>
      <c r="F99" s="14"/>
      <c r="G99" s="65">
        <f>SUM(G97:G98)</f>
        <v>0</v>
      </c>
    </row>
    <row r="100" spans="1:7" outlineLevel="2" x14ac:dyDescent="0.2">
      <c r="A100" s="30" t="s">
        <v>11</v>
      </c>
      <c r="B100" s="31" t="s">
        <v>109</v>
      </c>
      <c r="C100" s="32" t="s">
        <v>110</v>
      </c>
      <c r="D100" s="33"/>
      <c r="E100" s="45"/>
      <c r="F100" s="12"/>
      <c r="G100" s="13"/>
    </row>
    <row r="101" spans="1:7" outlineLevel="2" x14ac:dyDescent="0.2">
      <c r="A101" s="35">
        <v>17</v>
      </c>
      <c r="B101" s="36" t="s">
        <v>112</v>
      </c>
      <c r="C101" s="37" t="s">
        <v>113</v>
      </c>
      <c r="D101" s="38" t="s">
        <v>48</v>
      </c>
      <c r="E101" s="39">
        <v>39.203000000000003</v>
      </c>
      <c r="F101" s="63"/>
      <c r="G101" s="64">
        <f>E101*F101</f>
        <v>0</v>
      </c>
    </row>
    <row r="102" spans="1:7" outlineLevel="1" x14ac:dyDescent="0.2">
      <c r="A102" s="40"/>
      <c r="B102" s="41" t="s">
        <v>15</v>
      </c>
      <c r="C102" s="42" t="s">
        <v>111</v>
      </c>
      <c r="D102" s="43"/>
      <c r="E102" s="44"/>
      <c r="F102" s="14"/>
      <c r="G102" s="65">
        <f>SUM(G100:G101)</f>
        <v>0</v>
      </c>
    </row>
    <row r="103" spans="1:7" outlineLevel="2" x14ac:dyDescent="0.2">
      <c r="A103" s="30" t="s">
        <v>11</v>
      </c>
      <c r="B103" s="31" t="s">
        <v>172</v>
      </c>
      <c r="C103" s="32" t="s">
        <v>173</v>
      </c>
      <c r="D103" s="33"/>
      <c r="E103" s="45"/>
      <c r="F103" s="12"/>
      <c r="G103" s="13"/>
    </row>
    <row r="104" spans="1:7" ht="22.5" outlineLevel="2" x14ac:dyDescent="0.2">
      <c r="A104" s="35">
        <v>18</v>
      </c>
      <c r="B104" s="36" t="s">
        <v>175</v>
      </c>
      <c r="C104" s="37" t="s">
        <v>176</v>
      </c>
      <c r="D104" s="38" t="s">
        <v>14</v>
      </c>
      <c r="E104" s="39">
        <v>1</v>
      </c>
      <c r="F104" s="63"/>
      <c r="G104" s="64">
        <f>E104*F104</f>
        <v>0</v>
      </c>
    </row>
    <row r="105" spans="1:7" ht="22.5" outlineLevel="2" x14ac:dyDescent="0.2">
      <c r="A105" s="35">
        <v>19</v>
      </c>
      <c r="B105" s="36" t="s">
        <v>177</v>
      </c>
      <c r="C105" s="37" t="s">
        <v>178</v>
      </c>
      <c r="D105" s="38" t="s">
        <v>14</v>
      </c>
      <c r="E105" s="39">
        <v>1</v>
      </c>
      <c r="F105" s="63"/>
      <c r="G105" s="64">
        <f>E105*F105</f>
        <v>0</v>
      </c>
    </row>
    <row r="106" spans="1:7" ht="22.5" outlineLevel="2" x14ac:dyDescent="0.2">
      <c r="A106" s="35">
        <v>20</v>
      </c>
      <c r="B106" s="36" t="s">
        <v>179</v>
      </c>
      <c r="C106" s="37" t="s">
        <v>180</v>
      </c>
      <c r="D106" s="38" t="s">
        <v>14</v>
      </c>
      <c r="E106" s="39">
        <v>1</v>
      </c>
      <c r="F106" s="63"/>
      <c r="G106" s="64">
        <f>E106*F106</f>
        <v>0</v>
      </c>
    </row>
    <row r="107" spans="1:7" outlineLevel="2" x14ac:dyDescent="0.2">
      <c r="A107" s="35">
        <v>21</v>
      </c>
      <c r="B107" s="36" t="s">
        <v>181</v>
      </c>
      <c r="C107" s="37" t="s">
        <v>182</v>
      </c>
      <c r="D107" s="38" t="s">
        <v>48</v>
      </c>
      <c r="E107" s="39">
        <v>9.1999999999999998E-2</v>
      </c>
      <c r="F107" s="63"/>
      <c r="G107" s="64">
        <f>E107*F107</f>
        <v>0</v>
      </c>
    </row>
    <row r="108" spans="1:7" outlineLevel="1" x14ac:dyDescent="0.2">
      <c r="A108" s="40"/>
      <c r="B108" s="41" t="s">
        <v>15</v>
      </c>
      <c r="C108" s="42" t="s">
        <v>174</v>
      </c>
      <c r="D108" s="43"/>
      <c r="E108" s="46"/>
      <c r="F108" s="14"/>
      <c r="G108" s="65">
        <f>SUM(G103:G107)</f>
        <v>0</v>
      </c>
    </row>
    <row r="109" spans="1:7" x14ac:dyDescent="0.2">
      <c r="A109" s="47" t="s">
        <v>261</v>
      </c>
      <c r="B109" s="48" t="s">
        <v>15</v>
      </c>
      <c r="C109" s="49" t="str">
        <f>CONCATENATE(C72," - ",E72)</f>
        <v>SO 01 Hnojiště - Jímka</v>
      </c>
      <c r="D109" s="50"/>
      <c r="E109" s="51"/>
      <c r="F109" s="8"/>
      <c r="G109" s="65">
        <f>SUM(G108,G102,G99,G96,G92,G89,G85)</f>
        <v>0</v>
      </c>
    </row>
    <row r="110" spans="1:7" ht="13.5" outlineLevel="1" thickBot="1" x14ac:dyDescent="0.25">
      <c r="A110" s="17"/>
      <c r="B110" s="17"/>
      <c r="C110" s="17"/>
      <c r="D110" s="17"/>
      <c r="E110" s="17"/>
    </row>
    <row r="111" spans="1:7" ht="13.5" outlineLevel="1" thickTop="1" x14ac:dyDescent="0.2">
      <c r="A111" s="68" t="s">
        <v>0</v>
      </c>
      <c r="B111" s="69"/>
      <c r="C111" s="21" t="s">
        <v>16</v>
      </c>
      <c r="D111" s="22"/>
      <c r="E111" s="23" t="s">
        <v>3</v>
      </c>
      <c r="F111" s="1" t="s">
        <v>183</v>
      </c>
      <c r="G111" s="2"/>
    </row>
    <row r="112" spans="1:7" ht="13.5" outlineLevel="1" thickBot="1" x14ac:dyDescent="0.25">
      <c r="A112" s="70" t="s">
        <v>2</v>
      </c>
      <c r="B112" s="71"/>
      <c r="C112" s="24" t="s">
        <v>18</v>
      </c>
      <c r="D112" s="25"/>
      <c r="E112" s="26" t="s">
        <v>184</v>
      </c>
      <c r="F112" s="4"/>
      <c r="G112" s="5"/>
    </row>
    <row r="113" spans="1:7" ht="13.5" outlineLevel="2" thickTop="1" x14ac:dyDescent="0.2">
      <c r="A113" s="27" t="s">
        <v>4</v>
      </c>
      <c r="B113" s="28" t="s">
        <v>5</v>
      </c>
      <c r="C113" s="28" t="s">
        <v>6</v>
      </c>
      <c r="D113" s="28" t="s">
        <v>7</v>
      </c>
      <c r="E113" s="29" t="s">
        <v>8</v>
      </c>
      <c r="F113" s="6" t="s">
        <v>9</v>
      </c>
      <c r="G113" s="7" t="s">
        <v>10</v>
      </c>
    </row>
    <row r="114" spans="1:7" outlineLevel="2" x14ac:dyDescent="0.2">
      <c r="A114" s="30" t="s">
        <v>11</v>
      </c>
      <c r="B114" s="31" t="s">
        <v>12</v>
      </c>
      <c r="C114" s="32" t="s">
        <v>13</v>
      </c>
      <c r="D114" s="33"/>
      <c r="E114" s="34"/>
      <c r="F114" s="12"/>
      <c r="G114" s="13"/>
    </row>
    <row r="115" spans="1:7" outlineLevel="2" x14ac:dyDescent="0.2">
      <c r="A115" s="35">
        <v>1</v>
      </c>
      <c r="B115" s="36" t="s">
        <v>21</v>
      </c>
      <c r="C115" s="37" t="s">
        <v>22</v>
      </c>
      <c r="D115" s="38" t="s">
        <v>23</v>
      </c>
      <c r="E115" s="39">
        <v>19.14</v>
      </c>
      <c r="F115" s="63"/>
      <c r="G115" s="64">
        <f t="shared" ref="G115:G121" si="4">E115*F115</f>
        <v>0</v>
      </c>
    </row>
    <row r="116" spans="1:7" outlineLevel="2" x14ac:dyDescent="0.2">
      <c r="A116" s="35">
        <v>2</v>
      </c>
      <c r="B116" s="36" t="s">
        <v>24</v>
      </c>
      <c r="C116" s="37" t="s">
        <v>25</v>
      </c>
      <c r="D116" s="38" t="s">
        <v>23</v>
      </c>
      <c r="E116" s="39">
        <v>12.76</v>
      </c>
      <c r="F116" s="63"/>
      <c r="G116" s="64">
        <f t="shared" si="4"/>
        <v>0</v>
      </c>
    </row>
    <row r="117" spans="1:7" outlineLevel="2" x14ac:dyDescent="0.2">
      <c r="A117" s="35">
        <v>3</v>
      </c>
      <c r="B117" s="36" t="s">
        <v>26</v>
      </c>
      <c r="C117" s="37" t="s">
        <v>27</v>
      </c>
      <c r="D117" s="38" t="s">
        <v>23</v>
      </c>
      <c r="E117" s="39">
        <v>12.76</v>
      </c>
      <c r="F117" s="63"/>
      <c r="G117" s="64">
        <f t="shared" si="4"/>
        <v>0</v>
      </c>
    </row>
    <row r="118" spans="1:7" outlineLevel="2" x14ac:dyDescent="0.2">
      <c r="A118" s="35">
        <v>4</v>
      </c>
      <c r="B118" s="36" t="s">
        <v>28</v>
      </c>
      <c r="C118" s="37" t="s">
        <v>29</v>
      </c>
      <c r="D118" s="38" t="s">
        <v>23</v>
      </c>
      <c r="E118" s="39">
        <v>12.76</v>
      </c>
      <c r="F118" s="63"/>
      <c r="G118" s="64">
        <f t="shared" si="4"/>
        <v>0</v>
      </c>
    </row>
    <row r="119" spans="1:7" outlineLevel="2" x14ac:dyDescent="0.2">
      <c r="A119" s="35">
        <v>5</v>
      </c>
      <c r="B119" s="36" t="s">
        <v>32</v>
      </c>
      <c r="C119" s="37" t="s">
        <v>33</v>
      </c>
      <c r="D119" s="38" t="s">
        <v>23</v>
      </c>
      <c r="E119" s="39">
        <v>12.76</v>
      </c>
      <c r="F119" s="63"/>
      <c r="G119" s="64">
        <f t="shared" si="4"/>
        <v>0</v>
      </c>
    </row>
    <row r="120" spans="1:7" outlineLevel="2" x14ac:dyDescent="0.2">
      <c r="A120" s="35">
        <v>6</v>
      </c>
      <c r="B120" s="36" t="s">
        <v>36</v>
      </c>
      <c r="C120" s="37" t="s">
        <v>37</v>
      </c>
      <c r="D120" s="38" t="s">
        <v>38</v>
      </c>
      <c r="E120" s="39">
        <v>63.8</v>
      </c>
      <c r="F120" s="63"/>
      <c r="G120" s="64">
        <f t="shared" si="4"/>
        <v>0</v>
      </c>
    </row>
    <row r="121" spans="1:7" outlineLevel="2" x14ac:dyDescent="0.2">
      <c r="A121" s="35">
        <v>7</v>
      </c>
      <c r="B121" s="36" t="s">
        <v>39</v>
      </c>
      <c r="C121" s="37" t="s">
        <v>40</v>
      </c>
      <c r="D121" s="38" t="s">
        <v>14</v>
      </c>
      <c r="E121" s="39">
        <v>2</v>
      </c>
      <c r="F121" s="63"/>
      <c r="G121" s="64">
        <f t="shared" si="4"/>
        <v>0</v>
      </c>
    </row>
    <row r="122" spans="1:7" outlineLevel="1" x14ac:dyDescent="0.2">
      <c r="A122" s="40"/>
      <c r="B122" s="41" t="s">
        <v>15</v>
      </c>
      <c r="C122" s="42" t="s">
        <v>20</v>
      </c>
      <c r="D122" s="43"/>
      <c r="E122" s="44"/>
      <c r="F122" s="14"/>
      <c r="G122" s="65">
        <f>SUM(G114:G121)</f>
        <v>0</v>
      </c>
    </row>
    <row r="123" spans="1:7" outlineLevel="2" x14ac:dyDescent="0.2">
      <c r="A123" s="30" t="s">
        <v>11</v>
      </c>
      <c r="B123" s="31" t="s">
        <v>41</v>
      </c>
      <c r="C123" s="32" t="s">
        <v>42</v>
      </c>
      <c r="D123" s="33"/>
      <c r="E123" s="45"/>
      <c r="F123" s="12"/>
      <c r="G123" s="13"/>
    </row>
    <row r="124" spans="1:7" outlineLevel="2" x14ac:dyDescent="0.2">
      <c r="A124" s="35">
        <v>8</v>
      </c>
      <c r="B124" s="36" t="s">
        <v>44</v>
      </c>
      <c r="C124" s="37" t="s">
        <v>45</v>
      </c>
      <c r="D124" s="38" t="s">
        <v>23</v>
      </c>
      <c r="E124" s="39">
        <v>10.962</v>
      </c>
      <c r="F124" s="63"/>
      <c r="G124" s="64">
        <f>E124*F124</f>
        <v>0</v>
      </c>
    </row>
    <row r="125" spans="1:7" ht="22.5" outlineLevel="2" x14ac:dyDescent="0.2">
      <c r="A125" s="35">
        <v>9</v>
      </c>
      <c r="B125" s="36" t="s">
        <v>46</v>
      </c>
      <c r="C125" s="37" t="s">
        <v>47</v>
      </c>
      <c r="D125" s="38" t="s">
        <v>48</v>
      </c>
      <c r="E125" s="39">
        <v>0.67100000000000004</v>
      </c>
      <c r="F125" s="63"/>
      <c r="G125" s="64">
        <f>E125*F125</f>
        <v>0</v>
      </c>
    </row>
    <row r="126" spans="1:7" outlineLevel="1" x14ac:dyDescent="0.2">
      <c r="A126" s="40"/>
      <c r="B126" s="41" t="s">
        <v>15</v>
      </c>
      <c r="C126" s="42" t="s">
        <v>43</v>
      </c>
      <c r="D126" s="43"/>
      <c r="E126" s="44"/>
      <c r="F126" s="14"/>
      <c r="G126" s="65">
        <f>SUM(G123:G125)</f>
        <v>0</v>
      </c>
    </row>
    <row r="127" spans="1:7" outlineLevel="2" x14ac:dyDescent="0.2">
      <c r="A127" s="30" t="s">
        <v>11</v>
      </c>
      <c r="B127" s="31" t="s">
        <v>63</v>
      </c>
      <c r="C127" s="32" t="s">
        <v>64</v>
      </c>
      <c r="D127" s="33"/>
      <c r="E127" s="45"/>
      <c r="F127" s="12"/>
      <c r="G127" s="13"/>
    </row>
    <row r="128" spans="1:7" outlineLevel="2" x14ac:dyDescent="0.2">
      <c r="A128" s="35">
        <v>10</v>
      </c>
      <c r="B128" s="36" t="s">
        <v>66</v>
      </c>
      <c r="C128" s="37" t="s">
        <v>67</v>
      </c>
      <c r="D128" s="38" t="s">
        <v>38</v>
      </c>
      <c r="E128" s="39">
        <v>54.81</v>
      </c>
      <c r="F128" s="63"/>
      <c r="G128" s="64">
        <f>E128*F128</f>
        <v>0</v>
      </c>
    </row>
    <row r="129" spans="1:7" ht="22.5" outlineLevel="2" x14ac:dyDescent="0.2">
      <c r="A129" s="35">
        <v>11</v>
      </c>
      <c r="B129" s="36" t="s">
        <v>68</v>
      </c>
      <c r="C129" s="37" t="s">
        <v>69</v>
      </c>
      <c r="D129" s="38" t="s">
        <v>38</v>
      </c>
      <c r="E129" s="39">
        <v>54.81</v>
      </c>
      <c r="F129" s="63"/>
      <c r="G129" s="64">
        <f>E129*F129</f>
        <v>0</v>
      </c>
    </row>
    <row r="130" spans="1:7" outlineLevel="1" x14ac:dyDescent="0.2">
      <c r="A130" s="40"/>
      <c r="B130" s="41" t="s">
        <v>15</v>
      </c>
      <c r="C130" s="42" t="s">
        <v>65</v>
      </c>
      <c r="D130" s="43"/>
      <c r="E130" s="44"/>
      <c r="F130" s="14"/>
      <c r="G130" s="65">
        <f>SUM(G127:G129)</f>
        <v>0</v>
      </c>
    </row>
    <row r="131" spans="1:7" outlineLevel="2" x14ac:dyDescent="0.2">
      <c r="A131" s="30" t="s">
        <v>11</v>
      </c>
      <c r="B131" s="31" t="s">
        <v>78</v>
      </c>
      <c r="C131" s="32" t="s">
        <v>79</v>
      </c>
      <c r="D131" s="33"/>
      <c r="E131" s="45"/>
      <c r="F131" s="12"/>
      <c r="G131" s="13"/>
    </row>
    <row r="132" spans="1:7" outlineLevel="2" x14ac:dyDescent="0.2">
      <c r="A132" s="35">
        <v>12</v>
      </c>
      <c r="B132" s="36" t="s">
        <v>81</v>
      </c>
      <c r="C132" s="37" t="s">
        <v>82</v>
      </c>
      <c r="D132" s="38" t="s">
        <v>23</v>
      </c>
      <c r="E132" s="39">
        <v>12.255000000000001</v>
      </c>
      <c r="F132" s="63"/>
      <c r="G132" s="64">
        <f>E132*F132</f>
        <v>0</v>
      </c>
    </row>
    <row r="133" spans="1:7" outlineLevel="2" x14ac:dyDescent="0.2">
      <c r="A133" s="35">
        <v>13</v>
      </c>
      <c r="B133" s="36" t="s">
        <v>93</v>
      </c>
      <c r="C133" s="37" t="s">
        <v>94</v>
      </c>
      <c r="D133" s="38" t="s">
        <v>23</v>
      </c>
      <c r="E133" s="39">
        <v>3.0640000000000001</v>
      </c>
      <c r="F133" s="63"/>
      <c r="G133" s="64">
        <f>E133*F133</f>
        <v>0</v>
      </c>
    </row>
    <row r="134" spans="1:7" outlineLevel="1" x14ac:dyDescent="0.2">
      <c r="A134" s="40"/>
      <c r="B134" s="41" t="s">
        <v>15</v>
      </c>
      <c r="C134" s="42" t="s">
        <v>80</v>
      </c>
      <c r="D134" s="43"/>
      <c r="E134" s="44"/>
      <c r="F134" s="14"/>
      <c r="G134" s="65">
        <f>SUM(G131:G133)</f>
        <v>0</v>
      </c>
    </row>
    <row r="135" spans="1:7" outlineLevel="2" x14ac:dyDescent="0.2">
      <c r="A135" s="30" t="s">
        <v>11</v>
      </c>
      <c r="B135" s="31" t="s">
        <v>185</v>
      </c>
      <c r="C135" s="32" t="s">
        <v>186</v>
      </c>
      <c r="D135" s="33"/>
      <c r="E135" s="45"/>
      <c r="F135" s="12"/>
      <c r="G135" s="13"/>
    </row>
    <row r="136" spans="1:7" ht="22.5" outlineLevel="2" x14ac:dyDescent="0.2">
      <c r="A136" s="35">
        <v>14</v>
      </c>
      <c r="B136" s="36" t="s">
        <v>188</v>
      </c>
      <c r="C136" s="37" t="s">
        <v>189</v>
      </c>
      <c r="D136" s="38" t="s">
        <v>75</v>
      </c>
      <c r="E136" s="39">
        <v>7</v>
      </c>
      <c r="F136" s="63"/>
      <c r="G136" s="64">
        <f>E136*F136</f>
        <v>0</v>
      </c>
    </row>
    <row r="137" spans="1:7" ht="22.5" outlineLevel="2" x14ac:dyDescent="0.2">
      <c r="A137" s="35">
        <v>15</v>
      </c>
      <c r="B137" s="36" t="s">
        <v>190</v>
      </c>
      <c r="C137" s="37" t="s">
        <v>271</v>
      </c>
      <c r="D137" s="38" t="s">
        <v>75</v>
      </c>
      <c r="E137" s="39">
        <v>20.100000000000001</v>
      </c>
      <c r="F137" s="63"/>
      <c r="G137" s="64">
        <f>E137*F137</f>
        <v>0</v>
      </c>
    </row>
    <row r="138" spans="1:7" outlineLevel="2" x14ac:dyDescent="0.2">
      <c r="A138" s="35">
        <v>16</v>
      </c>
      <c r="B138" s="36" t="s">
        <v>191</v>
      </c>
      <c r="C138" s="37" t="s">
        <v>192</v>
      </c>
      <c r="D138" s="38" t="s">
        <v>23</v>
      </c>
      <c r="E138" s="39">
        <v>3.246</v>
      </c>
      <c r="F138" s="63"/>
      <c r="G138" s="64">
        <f>E138*F138</f>
        <v>0</v>
      </c>
    </row>
    <row r="139" spans="1:7" outlineLevel="1" x14ac:dyDescent="0.2">
      <c r="A139" s="40"/>
      <c r="B139" s="41" t="s">
        <v>15</v>
      </c>
      <c r="C139" s="42" t="s">
        <v>187</v>
      </c>
      <c r="D139" s="43"/>
      <c r="E139" s="44"/>
      <c r="F139" s="14"/>
      <c r="G139" s="65">
        <f>SUM(G135:G138)</f>
        <v>0</v>
      </c>
    </row>
    <row r="140" spans="1:7" outlineLevel="2" x14ac:dyDescent="0.2">
      <c r="A140" s="30" t="s">
        <v>11</v>
      </c>
      <c r="B140" s="31" t="s">
        <v>109</v>
      </c>
      <c r="C140" s="32" t="s">
        <v>110</v>
      </c>
      <c r="D140" s="33"/>
      <c r="E140" s="45"/>
      <c r="F140" s="12"/>
      <c r="G140" s="13"/>
    </row>
    <row r="141" spans="1:7" outlineLevel="2" x14ac:dyDescent="0.2">
      <c r="A141" s="35">
        <v>17</v>
      </c>
      <c r="B141" s="36" t="s">
        <v>112</v>
      </c>
      <c r="C141" s="37" t="s">
        <v>113</v>
      </c>
      <c r="D141" s="38" t="s">
        <v>48</v>
      </c>
      <c r="E141" s="39">
        <v>84.144999999999996</v>
      </c>
      <c r="F141" s="63"/>
      <c r="G141" s="64">
        <f>E141*F141</f>
        <v>0</v>
      </c>
    </row>
    <row r="142" spans="1:7" outlineLevel="1" x14ac:dyDescent="0.2">
      <c r="A142" s="40"/>
      <c r="B142" s="41" t="s">
        <v>15</v>
      </c>
      <c r="C142" s="42" t="s">
        <v>111</v>
      </c>
      <c r="D142" s="43"/>
      <c r="E142" s="44"/>
      <c r="F142" s="14"/>
      <c r="G142" s="65">
        <f>SUM(G140:G141)</f>
        <v>0</v>
      </c>
    </row>
    <row r="143" spans="1:7" outlineLevel="2" x14ac:dyDescent="0.2">
      <c r="A143" s="30" t="s">
        <v>11</v>
      </c>
      <c r="B143" s="31" t="s">
        <v>114</v>
      </c>
      <c r="C143" s="32" t="s">
        <v>115</v>
      </c>
      <c r="D143" s="33"/>
      <c r="E143" s="45"/>
      <c r="F143" s="12"/>
      <c r="G143" s="13"/>
    </row>
    <row r="144" spans="1:7" ht="22.5" outlineLevel="2" x14ac:dyDescent="0.2">
      <c r="A144" s="35">
        <v>18</v>
      </c>
      <c r="B144" s="36" t="s">
        <v>117</v>
      </c>
      <c r="C144" s="37" t="s">
        <v>267</v>
      </c>
      <c r="D144" s="38" t="s">
        <v>38</v>
      </c>
      <c r="E144" s="39">
        <v>62.585000000000001</v>
      </c>
      <c r="F144" s="63"/>
      <c r="G144" s="64">
        <f>E144*F144</f>
        <v>0</v>
      </c>
    </row>
    <row r="145" spans="1:7" outlineLevel="2" x14ac:dyDescent="0.2">
      <c r="A145" s="35">
        <v>19</v>
      </c>
      <c r="B145" s="36" t="s">
        <v>119</v>
      </c>
      <c r="C145" s="37" t="s">
        <v>120</v>
      </c>
      <c r="D145" s="38" t="s">
        <v>38</v>
      </c>
      <c r="E145" s="39">
        <v>62.585000000000001</v>
      </c>
      <c r="F145" s="63"/>
      <c r="G145" s="64">
        <f>E145*F145</f>
        <v>0</v>
      </c>
    </row>
    <row r="146" spans="1:7" outlineLevel="2" x14ac:dyDescent="0.2">
      <c r="A146" s="35">
        <v>20</v>
      </c>
      <c r="B146" s="36" t="s">
        <v>121</v>
      </c>
      <c r="C146" s="37" t="s">
        <v>122</v>
      </c>
      <c r="D146" s="38" t="s">
        <v>38</v>
      </c>
      <c r="E146" s="39">
        <v>62.585000000000001</v>
      </c>
      <c r="F146" s="63"/>
      <c r="G146" s="64">
        <f>E146*F146</f>
        <v>0</v>
      </c>
    </row>
    <row r="147" spans="1:7" outlineLevel="2" x14ac:dyDescent="0.2">
      <c r="A147" s="35">
        <v>21</v>
      </c>
      <c r="B147" s="36" t="s">
        <v>131</v>
      </c>
      <c r="C147" s="37" t="s">
        <v>272</v>
      </c>
      <c r="D147" s="38" t="s">
        <v>38</v>
      </c>
      <c r="E147" s="39">
        <v>125.17</v>
      </c>
      <c r="F147" s="63"/>
      <c r="G147" s="64">
        <f>E147*F147</f>
        <v>0</v>
      </c>
    </row>
    <row r="148" spans="1:7" outlineLevel="2" x14ac:dyDescent="0.2">
      <c r="A148" s="35">
        <v>22</v>
      </c>
      <c r="B148" s="36" t="s">
        <v>132</v>
      </c>
      <c r="C148" s="37" t="s">
        <v>133</v>
      </c>
      <c r="D148" s="38" t="s">
        <v>48</v>
      </c>
      <c r="E148" s="39">
        <v>0.19500000000000001</v>
      </c>
      <c r="F148" s="63"/>
      <c r="G148" s="64">
        <f>E148*F148</f>
        <v>0</v>
      </c>
    </row>
    <row r="149" spans="1:7" outlineLevel="1" x14ac:dyDescent="0.2">
      <c r="A149" s="40"/>
      <c r="B149" s="41" t="s">
        <v>15</v>
      </c>
      <c r="C149" s="42" t="s">
        <v>116</v>
      </c>
      <c r="D149" s="43"/>
      <c r="E149" s="46"/>
      <c r="F149" s="14"/>
      <c r="G149" s="65">
        <f>SUM(G143:G148)</f>
        <v>0</v>
      </c>
    </row>
    <row r="150" spans="1:7" x14ac:dyDescent="0.2">
      <c r="A150" s="47" t="s">
        <v>261</v>
      </c>
      <c r="B150" s="48" t="s">
        <v>15</v>
      </c>
      <c r="C150" s="49" t="str">
        <f>CONCATENATE(C112," - ",E112)</f>
        <v>SO 01 Hnojiště - Manipulační plocha</v>
      </c>
      <c r="D150" s="50"/>
      <c r="E150" s="51"/>
      <c r="F150" s="8"/>
      <c r="G150" s="65">
        <f>SUM(G149,G142,G139,G134,G130,G126,G122)</f>
        <v>0</v>
      </c>
    </row>
    <row r="151" spans="1:7" ht="13.5" outlineLevel="1" thickBot="1" x14ac:dyDescent="0.25">
      <c r="A151" s="17"/>
      <c r="B151" s="17"/>
      <c r="C151" s="17"/>
      <c r="D151" s="17"/>
      <c r="E151" s="20"/>
    </row>
    <row r="152" spans="1:7" ht="13.5" outlineLevel="1" thickTop="1" x14ac:dyDescent="0.2">
      <c r="A152" s="68" t="s">
        <v>0</v>
      </c>
      <c r="B152" s="69"/>
      <c r="C152" s="21" t="s">
        <v>16</v>
      </c>
      <c r="D152" s="22"/>
      <c r="E152" s="23" t="s">
        <v>3</v>
      </c>
      <c r="F152" s="1" t="s">
        <v>194</v>
      </c>
      <c r="G152" s="2"/>
    </row>
    <row r="153" spans="1:7" ht="13.5" outlineLevel="1" thickBot="1" x14ac:dyDescent="0.25">
      <c r="A153" s="70" t="s">
        <v>2</v>
      </c>
      <c r="B153" s="71"/>
      <c r="C153" s="24" t="s">
        <v>193</v>
      </c>
      <c r="D153" s="25"/>
      <c r="E153" s="26" t="s">
        <v>195</v>
      </c>
      <c r="F153" s="4"/>
      <c r="G153" s="5"/>
    </row>
    <row r="154" spans="1:7" ht="13.5" outlineLevel="2" thickTop="1" x14ac:dyDescent="0.2">
      <c r="A154" s="27" t="s">
        <v>4</v>
      </c>
      <c r="B154" s="28" t="s">
        <v>5</v>
      </c>
      <c r="C154" s="28" t="s">
        <v>6</v>
      </c>
      <c r="D154" s="28" t="s">
        <v>7</v>
      </c>
      <c r="E154" s="29" t="s">
        <v>8</v>
      </c>
      <c r="F154" s="6" t="s">
        <v>9</v>
      </c>
      <c r="G154" s="7" t="s">
        <v>10</v>
      </c>
    </row>
    <row r="155" spans="1:7" outlineLevel="2" x14ac:dyDescent="0.2">
      <c r="A155" s="30" t="s">
        <v>11</v>
      </c>
      <c r="B155" s="31" t="s">
        <v>12</v>
      </c>
      <c r="C155" s="32" t="s">
        <v>13</v>
      </c>
      <c r="D155" s="33"/>
      <c r="E155" s="34"/>
      <c r="F155" s="12"/>
      <c r="G155" s="13"/>
    </row>
    <row r="156" spans="1:7" outlineLevel="2" x14ac:dyDescent="0.2">
      <c r="A156" s="35">
        <v>1</v>
      </c>
      <c r="B156" s="36" t="s">
        <v>21</v>
      </c>
      <c r="C156" s="37" t="s">
        <v>22</v>
      </c>
      <c r="D156" s="38" t="s">
        <v>23</v>
      </c>
      <c r="E156" s="39">
        <v>142.155</v>
      </c>
      <c r="F156" s="63"/>
      <c r="G156" s="64">
        <f t="shared" ref="G156:G162" si="5">E156*F156</f>
        <v>0</v>
      </c>
    </row>
    <row r="157" spans="1:7" outlineLevel="2" x14ac:dyDescent="0.2">
      <c r="A157" s="35">
        <v>2</v>
      </c>
      <c r="B157" s="36" t="s">
        <v>196</v>
      </c>
      <c r="C157" s="37" t="s">
        <v>197</v>
      </c>
      <c r="D157" s="38" t="s">
        <v>23</v>
      </c>
      <c r="E157" s="39">
        <v>72.319999999999993</v>
      </c>
      <c r="F157" s="63"/>
      <c r="G157" s="64">
        <f t="shared" si="5"/>
        <v>0</v>
      </c>
    </row>
    <row r="158" spans="1:7" outlineLevel="2" x14ac:dyDescent="0.2">
      <c r="A158" s="35">
        <v>3</v>
      </c>
      <c r="B158" s="36" t="s">
        <v>198</v>
      </c>
      <c r="C158" s="37" t="s">
        <v>199</v>
      </c>
      <c r="D158" s="38" t="s">
        <v>23</v>
      </c>
      <c r="E158" s="39">
        <v>72.319999999999993</v>
      </c>
      <c r="F158" s="63"/>
      <c r="G158" s="64">
        <f t="shared" si="5"/>
        <v>0</v>
      </c>
    </row>
    <row r="159" spans="1:7" outlineLevel="2" x14ac:dyDescent="0.2">
      <c r="A159" s="35">
        <v>4</v>
      </c>
      <c r="B159" s="36" t="s">
        <v>144</v>
      </c>
      <c r="C159" s="37" t="s">
        <v>145</v>
      </c>
      <c r="D159" s="38" t="s">
        <v>23</v>
      </c>
      <c r="E159" s="39">
        <v>72.319999999999993</v>
      </c>
      <c r="F159" s="63"/>
      <c r="G159" s="64">
        <f t="shared" si="5"/>
        <v>0</v>
      </c>
    </row>
    <row r="160" spans="1:7" outlineLevel="2" x14ac:dyDescent="0.2">
      <c r="A160" s="35">
        <v>5</v>
      </c>
      <c r="B160" s="36" t="s">
        <v>32</v>
      </c>
      <c r="C160" s="37" t="s">
        <v>33</v>
      </c>
      <c r="D160" s="38" t="s">
        <v>23</v>
      </c>
      <c r="E160" s="39">
        <v>72.319999999999993</v>
      </c>
      <c r="F160" s="63"/>
      <c r="G160" s="64">
        <f t="shared" si="5"/>
        <v>0</v>
      </c>
    </row>
    <row r="161" spans="1:7" outlineLevel="2" x14ac:dyDescent="0.2">
      <c r="A161" s="35">
        <v>6</v>
      </c>
      <c r="B161" s="36" t="s">
        <v>36</v>
      </c>
      <c r="C161" s="37" t="s">
        <v>37</v>
      </c>
      <c r="D161" s="38" t="s">
        <v>38</v>
      </c>
      <c r="E161" s="39">
        <v>361.6</v>
      </c>
      <c r="F161" s="63"/>
      <c r="G161" s="64">
        <f t="shared" si="5"/>
        <v>0</v>
      </c>
    </row>
    <row r="162" spans="1:7" outlineLevel="2" x14ac:dyDescent="0.2">
      <c r="A162" s="35">
        <v>7</v>
      </c>
      <c r="B162" s="36" t="s">
        <v>39</v>
      </c>
      <c r="C162" s="37" t="s">
        <v>40</v>
      </c>
      <c r="D162" s="38" t="s">
        <v>14</v>
      </c>
      <c r="E162" s="39">
        <v>2</v>
      </c>
      <c r="F162" s="63"/>
      <c r="G162" s="64">
        <f t="shared" si="5"/>
        <v>0</v>
      </c>
    </row>
    <row r="163" spans="1:7" outlineLevel="1" x14ac:dyDescent="0.2">
      <c r="A163" s="40"/>
      <c r="B163" s="41" t="s">
        <v>15</v>
      </c>
      <c r="C163" s="42" t="s">
        <v>20</v>
      </c>
      <c r="D163" s="43"/>
      <c r="E163" s="44"/>
      <c r="F163" s="14"/>
      <c r="G163" s="65">
        <f>SUM(G155:G162)</f>
        <v>0</v>
      </c>
    </row>
    <row r="164" spans="1:7" outlineLevel="2" x14ac:dyDescent="0.2">
      <c r="A164" s="30" t="s">
        <v>11</v>
      </c>
      <c r="B164" s="31" t="s">
        <v>63</v>
      </c>
      <c r="C164" s="32" t="s">
        <v>64</v>
      </c>
      <c r="D164" s="33"/>
      <c r="E164" s="45"/>
      <c r="F164" s="12"/>
      <c r="G164" s="13"/>
    </row>
    <row r="165" spans="1:7" ht="22.5" outlineLevel="2" x14ac:dyDescent="0.2">
      <c r="A165" s="35">
        <v>8</v>
      </c>
      <c r="B165" s="36" t="s">
        <v>200</v>
      </c>
      <c r="C165" s="37" t="s">
        <v>201</v>
      </c>
      <c r="D165" s="38" t="s">
        <v>38</v>
      </c>
      <c r="E165" s="39">
        <v>361.6</v>
      </c>
      <c r="F165" s="63"/>
      <c r="G165" s="64">
        <f t="shared" ref="G165:G170" si="6">E165*F165</f>
        <v>0</v>
      </c>
    </row>
    <row r="166" spans="1:7" ht="22.5" outlineLevel="2" x14ac:dyDescent="0.2">
      <c r="A166" s="35">
        <v>9</v>
      </c>
      <c r="B166" s="36" t="s">
        <v>202</v>
      </c>
      <c r="C166" s="37" t="s">
        <v>203</v>
      </c>
      <c r="D166" s="38" t="s">
        <v>38</v>
      </c>
      <c r="E166" s="39">
        <v>361.6</v>
      </c>
      <c r="F166" s="63"/>
      <c r="G166" s="64">
        <f t="shared" si="6"/>
        <v>0</v>
      </c>
    </row>
    <row r="167" spans="1:7" outlineLevel="2" x14ac:dyDescent="0.2">
      <c r="A167" s="35">
        <v>10</v>
      </c>
      <c r="B167" s="36" t="s">
        <v>204</v>
      </c>
      <c r="C167" s="37" t="s">
        <v>205</v>
      </c>
      <c r="D167" s="38" t="s">
        <v>38</v>
      </c>
      <c r="E167" s="39">
        <v>361.6</v>
      </c>
      <c r="F167" s="63"/>
      <c r="G167" s="64">
        <f t="shared" si="6"/>
        <v>0</v>
      </c>
    </row>
    <row r="168" spans="1:7" outlineLevel="2" x14ac:dyDescent="0.2">
      <c r="A168" s="35">
        <v>11</v>
      </c>
      <c r="B168" s="36" t="s">
        <v>206</v>
      </c>
      <c r="C168" s="37" t="s">
        <v>207</v>
      </c>
      <c r="D168" s="38" t="s">
        <v>38</v>
      </c>
      <c r="E168" s="39">
        <v>105</v>
      </c>
      <c r="F168" s="63"/>
      <c r="G168" s="64">
        <f t="shared" si="6"/>
        <v>0</v>
      </c>
    </row>
    <row r="169" spans="1:7" outlineLevel="2" x14ac:dyDescent="0.2">
      <c r="A169" s="35">
        <v>12</v>
      </c>
      <c r="B169" s="36" t="s">
        <v>208</v>
      </c>
      <c r="C169" s="37" t="s">
        <v>209</v>
      </c>
      <c r="D169" s="38" t="s">
        <v>38</v>
      </c>
      <c r="E169" s="39">
        <v>361.6</v>
      </c>
      <c r="F169" s="63"/>
      <c r="G169" s="64">
        <f t="shared" si="6"/>
        <v>0</v>
      </c>
    </row>
    <row r="170" spans="1:7" ht="22.5" outlineLevel="2" x14ac:dyDescent="0.2">
      <c r="A170" s="35">
        <v>13</v>
      </c>
      <c r="B170" s="36" t="s">
        <v>210</v>
      </c>
      <c r="C170" s="37" t="s">
        <v>211</v>
      </c>
      <c r="D170" s="38" t="s">
        <v>38</v>
      </c>
      <c r="E170" s="39">
        <v>361.6</v>
      </c>
      <c r="F170" s="63"/>
      <c r="G170" s="64">
        <f t="shared" si="6"/>
        <v>0</v>
      </c>
    </row>
    <row r="171" spans="1:7" outlineLevel="1" x14ac:dyDescent="0.2">
      <c r="A171" s="40"/>
      <c r="B171" s="41" t="s">
        <v>15</v>
      </c>
      <c r="C171" s="42" t="s">
        <v>65</v>
      </c>
      <c r="D171" s="43"/>
      <c r="E171" s="44"/>
      <c r="F171" s="14"/>
      <c r="G171" s="65">
        <f>SUM(G164:G170)</f>
        <v>0</v>
      </c>
    </row>
    <row r="172" spans="1:7" outlineLevel="2" x14ac:dyDescent="0.2">
      <c r="A172" s="30" t="s">
        <v>11</v>
      </c>
      <c r="B172" s="31" t="s">
        <v>109</v>
      </c>
      <c r="C172" s="32" t="s">
        <v>110</v>
      </c>
      <c r="D172" s="33"/>
      <c r="E172" s="45"/>
      <c r="F172" s="12"/>
      <c r="G172" s="13"/>
    </row>
    <row r="173" spans="1:7" outlineLevel="2" x14ac:dyDescent="0.2">
      <c r="A173" s="35">
        <v>14</v>
      </c>
      <c r="B173" s="36" t="s">
        <v>212</v>
      </c>
      <c r="C173" s="37" t="s">
        <v>213</v>
      </c>
      <c r="D173" s="38" t="s">
        <v>48</v>
      </c>
      <c r="E173" s="39">
        <v>336.21899999999999</v>
      </c>
      <c r="F173" s="63"/>
      <c r="G173" s="64">
        <f>E173*F173</f>
        <v>0</v>
      </c>
    </row>
    <row r="174" spans="1:7" outlineLevel="1" x14ac:dyDescent="0.2">
      <c r="A174" s="40"/>
      <c r="B174" s="41" t="s">
        <v>15</v>
      </c>
      <c r="C174" s="42" t="s">
        <v>111</v>
      </c>
      <c r="D174" s="43"/>
      <c r="E174" s="46"/>
      <c r="F174" s="14"/>
      <c r="G174" s="65">
        <f>SUM(G172:G173)</f>
        <v>0</v>
      </c>
    </row>
    <row r="175" spans="1:7" x14ac:dyDescent="0.2">
      <c r="A175" s="47" t="s">
        <v>261</v>
      </c>
      <c r="B175" s="48" t="s">
        <v>15</v>
      </c>
      <c r="C175" s="49" t="str">
        <f>CONCATENATE(C153," - ",E153)</f>
        <v>SO 02 Komunikace - Asfaltová komunikace</v>
      </c>
      <c r="D175" s="50"/>
      <c r="E175" s="51"/>
      <c r="F175" s="8"/>
      <c r="G175" s="65">
        <f>SUM(G174,G171,G163)</f>
        <v>0</v>
      </c>
    </row>
    <row r="176" spans="1:7" ht="13.5" outlineLevel="1" thickBot="1" x14ac:dyDescent="0.25">
      <c r="A176" s="17"/>
      <c r="B176" s="17"/>
      <c r="C176" s="17"/>
      <c r="D176" s="17"/>
      <c r="E176" s="20"/>
    </row>
    <row r="177" spans="1:7" ht="13.5" outlineLevel="1" thickTop="1" x14ac:dyDescent="0.2">
      <c r="A177" s="68" t="s">
        <v>0</v>
      </c>
      <c r="B177" s="69"/>
      <c r="C177" s="21" t="s">
        <v>16</v>
      </c>
      <c r="D177" s="22"/>
      <c r="E177" s="23" t="s">
        <v>3</v>
      </c>
      <c r="F177" s="1" t="s">
        <v>214</v>
      </c>
      <c r="G177" s="2"/>
    </row>
    <row r="178" spans="1:7" ht="13.5" outlineLevel="1" thickBot="1" x14ac:dyDescent="0.25">
      <c r="A178" s="70" t="s">
        <v>2</v>
      </c>
      <c r="B178" s="71"/>
      <c r="C178" s="24" t="s">
        <v>193</v>
      </c>
      <c r="D178" s="25"/>
      <c r="E178" s="26" t="s">
        <v>215</v>
      </c>
      <c r="F178" s="4"/>
      <c r="G178" s="5"/>
    </row>
    <row r="179" spans="1:7" ht="13.5" outlineLevel="2" thickTop="1" x14ac:dyDescent="0.2">
      <c r="A179" s="27" t="s">
        <v>4</v>
      </c>
      <c r="B179" s="28" t="s">
        <v>5</v>
      </c>
      <c r="C179" s="28" t="s">
        <v>6</v>
      </c>
      <c r="D179" s="28" t="s">
        <v>7</v>
      </c>
      <c r="E179" s="29" t="s">
        <v>8</v>
      </c>
      <c r="F179" s="6" t="s">
        <v>9</v>
      </c>
      <c r="G179" s="7" t="s">
        <v>10</v>
      </c>
    </row>
    <row r="180" spans="1:7" outlineLevel="2" x14ac:dyDescent="0.2">
      <c r="A180" s="30" t="s">
        <v>11</v>
      </c>
      <c r="B180" s="31" t="s">
        <v>12</v>
      </c>
      <c r="C180" s="32" t="s">
        <v>13</v>
      </c>
      <c r="D180" s="33"/>
      <c r="E180" s="34"/>
      <c r="F180" s="12"/>
      <c r="G180" s="13"/>
    </row>
    <row r="181" spans="1:7" outlineLevel="2" x14ac:dyDescent="0.2">
      <c r="A181" s="35">
        <v>1</v>
      </c>
      <c r="B181" s="36" t="s">
        <v>21</v>
      </c>
      <c r="C181" s="37" t="s">
        <v>22</v>
      </c>
      <c r="D181" s="38" t="s">
        <v>23</v>
      </c>
      <c r="E181" s="39">
        <v>7.77</v>
      </c>
      <c r="F181" s="63"/>
      <c r="G181" s="64">
        <f t="shared" ref="G181:G186" si="7">E181*F181</f>
        <v>0</v>
      </c>
    </row>
    <row r="182" spans="1:7" outlineLevel="2" x14ac:dyDescent="0.2">
      <c r="A182" s="35">
        <v>2</v>
      </c>
      <c r="B182" s="36" t="s">
        <v>196</v>
      </c>
      <c r="C182" s="37" t="s">
        <v>197</v>
      </c>
      <c r="D182" s="38" t="s">
        <v>23</v>
      </c>
      <c r="E182" s="39">
        <v>5.18</v>
      </c>
      <c r="F182" s="63"/>
      <c r="G182" s="64">
        <f t="shared" si="7"/>
        <v>0</v>
      </c>
    </row>
    <row r="183" spans="1:7" outlineLevel="2" x14ac:dyDescent="0.2">
      <c r="A183" s="35">
        <v>3</v>
      </c>
      <c r="B183" s="36" t="s">
        <v>198</v>
      </c>
      <c r="C183" s="37" t="s">
        <v>199</v>
      </c>
      <c r="D183" s="38" t="s">
        <v>23</v>
      </c>
      <c r="E183" s="39">
        <v>5.18</v>
      </c>
      <c r="F183" s="63"/>
      <c r="G183" s="64">
        <f t="shared" si="7"/>
        <v>0</v>
      </c>
    </row>
    <row r="184" spans="1:7" outlineLevel="2" x14ac:dyDescent="0.2">
      <c r="A184" s="35">
        <v>4</v>
      </c>
      <c r="B184" s="36" t="s">
        <v>144</v>
      </c>
      <c r="C184" s="37" t="s">
        <v>145</v>
      </c>
      <c r="D184" s="38" t="s">
        <v>23</v>
      </c>
      <c r="E184" s="39">
        <v>5.18</v>
      </c>
      <c r="F184" s="63"/>
      <c r="G184" s="64">
        <f t="shared" si="7"/>
        <v>0</v>
      </c>
    </row>
    <row r="185" spans="1:7" outlineLevel="2" x14ac:dyDescent="0.2">
      <c r="A185" s="35">
        <v>5</v>
      </c>
      <c r="B185" s="36" t="s">
        <v>32</v>
      </c>
      <c r="C185" s="37" t="s">
        <v>33</v>
      </c>
      <c r="D185" s="38" t="s">
        <v>23</v>
      </c>
      <c r="E185" s="39">
        <v>5.18</v>
      </c>
      <c r="F185" s="63"/>
      <c r="G185" s="64">
        <f t="shared" si="7"/>
        <v>0</v>
      </c>
    </row>
    <row r="186" spans="1:7" outlineLevel="2" x14ac:dyDescent="0.2">
      <c r="A186" s="35">
        <v>6</v>
      </c>
      <c r="B186" s="36" t="s">
        <v>36</v>
      </c>
      <c r="C186" s="37" t="s">
        <v>37</v>
      </c>
      <c r="D186" s="38" t="s">
        <v>38</v>
      </c>
      <c r="E186" s="39">
        <v>25.9</v>
      </c>
      <c r="F186" s="63"/>
      <c r="G186" s="64">
        <f t="shared" si="7"/>
        <v>0</v>
      </c>
    </row>
    <row r="187" spans="1:7" outlineLevel="1" x14ac:dyDescent="0.2">
      <c r="A187" s="40"/>
      <c r="B187" s="41" t="s">
        <v>15</v>
      </c>
      <c r="C187" s="42" t="s">
        <v>20</v>
      </c>
      <c r="D187" s="43"/>
      <c r="E187" s="44"/>
      <c r="F187" s="14"/>
      <c r="G187" s="65">
        <f>SUM(G180:G186)</f>
        <v>0</v>
      </c>
    </row>
    <row r="188" spans="1:7" outlineLevel="2" x14ac:dyDescent="0.2">
      <c r="A188" s="30" t="s">
        <v>11</v>
      </c>
      <c r="B188" s="31" t="s">
        <v>63</v>
      </c>
      <c r="C188" s="32" t="s">
        <v>64</v>
      </c>
      <c r="D188" s="33"/>
      <c r="E188" s="45"/>
      <c r="F188" s="12"/>
      <c r="G188" s="13"/>
    </row>
    <row r="189" spans="1:7" outlineLevel="2" x14ac:dyDescent="0.2">
      <c r="A189" s="35">
        <v>7</v>
      </c>
      <c r="B189" s="36" t="s">
        <v>216</v>
      </c>
      <c r="C189" s="37" t="s">
        <v>217</v>
      </c>
      <c r="D189" s="38" t="s">
        <v>38</v>
      </c>
      <c r="E189" s="39">
        <v>25.9</v>
      </c>
      <c r="F189" s="63"/>
      <c r="G189" s="64">
        <f>E189*F189</f>
        <v>0</v>
      </c>
    </row>
    <row r="190" spans="1:7" outlineLevel="2" x14ac:dyDescent="0.2">
      <c r="A190" s="35">
        <v>8</v>
      </c>
      <c r="B190" s="36" t="s">
        <v>218</v>
      </c>
      <c r="C190" s="37" t="s">
        <v>219</v>
      </c>
      <c r="D190" s="38" t="s">
        <v>38</v>
      </c>
      <c r="E190" s="39">
        <v>25.9</v>
      </c>
      <c r="F190" s="63"/>
      <c r="G190" s="64">
        <f>E190*F190</f>
        <v>0</v>
      </c>
    </row>
    <row r="191" spans="1:7" outlineLevel="2" x14ac:dyDescent="0.2">
      <c r="A191" s="35">
        <v>9</v>
      </c>
      <c r="B191" s="36" t="s">
        <v>220</v>
      </c>
      <c r="C191" s="37" t="s">
        <v>221</v>
      </c>
      <c r="D191" s="38" t="s">
        <v>38</v>
      </c>
      <c r="E191" s="39">
        <v>25.9</v>
      </c>
      <c r="F191" s="63"/>
      <c r="G191" s="64">
        <f>E191*F191</f>
        <v>0</v>
      </c>
    </row>
    <row r="192" spans="1:7" outlineLevel="2" x14ac:dyDescent="0.2">
      <c r="A192" s="35">
        <v>10</v>
      </c>
      <c r="B192" s="36" t="s">
        <v>222</v>
      </c>
      <c r="C192" s="37" t="s">
        <v>268</v>
      </c>
      <c r="D192" s="38" t="s">
        <v>38</v>
      </c>
      <c r="E192" s="39">
        <v>28.49</v>
      </c>
      <c r="F192" s="63"/>
      <c r="G192" s="64">
        <f>E192*F192</f>
        <v>0</v>
      </c>
    </row>
    <row r="193" spans="1:7" outlineLevel="1" x14ac:dyDescent="0.2">
      <c r="A193" s="40"/>
      <c r="B193" s="41" t="s">
        <v>15</v>
      </c>
      <c r="C193" s="42" t="s">
        <v>65</v>
      </c>
      <c r="D193" s="43"/>
      <c r="E193" s="44"/>
      <c r="F193" s="14"/>
      <c r="G193" s="65">
        <f>SUM(G188:G192)</f>
        <v>0</v>
      </c>
    </row>
    <row r="194" spans="1:7" outlineLevel="2" x14ac:dyDescent="0.2">
      <c r="A194" s="30" t="s">
        <v>11</v>
      </c>
      <c r="B194" s="31" t="s">
        <v>185</v>
      </c>
      <c r="C194" s="32" t="s">
        <v>186</v>
      </c>
      <c r="D194" s="33"/>
      <c r="E194" s="45"/>
      <c r="F194" s="12"/>
      <c r="G194" s="13"/>
    </row>
    <row r="195" spans="1:7" ht="22.5" outlineLevel="2" x14ac:dyDescent="0.2">
      <c r="A195" s="35">
        <v>11</v>
      </c>
      <c r="B195" s="36" t="s">
        <v>223</v>
      </c>
      <c r="C195" s="37" t="s">
        <v>269</v>
      </c>
      <c r="D195" s="38" t="s">
        <v>75</v>
      </c>
      <c r="E195" s="39">
        <v>46.1</v>
      </c>
      <c r="F195" s="63"/>
      <c r="G195" s="64">
        <f>E195*F195</f>
        <v>0</v>
      </c>
    </row>
    <row r="196" spans="1:7" outlineLevel="1" x14ac:dyDescent="0.2">
      <c r="A196" s="40"/>
      <c r="B196" s="41" t="s">
        <v>15</v>
      </c>
      <c r="C196" s="42" t="s">
        <v>187</v>
      </c>
      <c r="D196" s="43"/>
      <c r="E196" s="44"/>
      <c r="F196" s="14"/>
      <c r="G196" s="65">
        <f>SUM(G194:G195)</f>
        <v>0</v>
      </c>
    </row>
    <row r="197" spans="1:7" outlineLevel="2" x14ac:dyDescent="0.2">
      <c r="A197" s="30" t="s">
        <v>11</v>
      </c>
      <c r="B197" s="31" t="s">
        <v>109</v>
      </c>
      <c r="C197" s="32" t="s">
        <v>110</v>
      </c>
      <c r="D197" s="33"/>
      <c r="E197" s="45"/>
      <c r="F197" s="12"/>
      <c r="G197" s="13"/>
    </row>
    <row r="198" spans="1:7" outlineLevel="2" x14ac:dyDescent="0.2">
      <c r="A198" s="35">
        <v>12</v>
      </c>
      <c r="B198" s="36" t="s">
        <v>224</v>
      </c>
      <c r="C198" s="37" t="s">
        <v>225</v>
      </c>
      <c r="D198" s="38" t="s">
        <v>48</v>
      </c>
      <c r="E198" s="39">
        <v>27.734999999999999</v>
      </c>
      <c r="F198" s="63"/>
      <c r="G198" s="64">
        <f>E198*F198</f>
        <v>0</v>
      </c>
    </row>
    <row r="199" spans="1:7" outlineLevel="1" x14ac:dyDescent="0.2">
      <c r="A199" s="40"/>
      <c r="B199" s="41" t="s">
        <v>15</v>
      </c>
      <c r="C199" s="42" t="s">
        <v>111</v>
      </c>
      <c r="D199" s="43"/>
      <c r="E199" s="46"/>
      <c r="F199" s="14"/>
      <c r="G199" s="65">
        <f>SUM(G197:G198)</f>
        <v>0</v>
      </c>
    </row>
    <row r="200" spans="1:7" x14ac:dyDescent="0.2">
      <c r="A200" s="47" t="s">
        <v>261</v>
      </c>
      <c r="B200" s="48" t="s">
        <v>15</v>
      </c>
      <c r="C200" s="49" t="str">
        <f>CONCATENATE(C178," - ",E178)</f>
        <v>SO 02 Komunikace - Chodník zámková dlažba</v>
      </c>
      <c r="D200" s="50"/>
      <c r="E200" s="51"/>
      <c r="F200" s="8"/>
      <c r="G200" s="65">
        <f>SUM(G199,G196,G193,G187)</f>
        <v>0</v>
      </c>
    </row>
    <row r="201" spans="1:7" ht="13.5" outlineLevel="1" thickBot="1" x14ac:dyDescent="0.25">
      <c r="A201" s="17"/>
      <c r="B201" s="17"/>
      <c r="C201" s="17"/>
      <c r="D201" s="17"/>
      <c r="E201" s="20"/>
    </row>
    <row r="202" spans="1:7" ht="13.5" outlineLevel="1" thickTop="1" x14ac:dyDescent="0.2">
      <c r="A202" s="68" t="s">
        <v>0</v>
      </c>
      <c r="B202" s="69"/>
      <c r="C202" s="21" t="s">
        <v>16</v>
      </c>
      <c r="D202" s="22"/>
      <c r="E202" s="23" t="s">
        <v>3</v>
      </c>
      <c r="F202" s="1" t="s">
        <v>226</v>
      </c>
      <c r="G202" s="2"/>
    </row>
    <row r="203" spans="1:7" ht="13.5" outlineLevel="1" thickBot="1" x14ac:dyDescent="0.25">
      <c r="A203" s="70" t="s">
        <v>2</v>
      </c>
      <c r="B203" s="71"/>
      <c r="C203" s="24" t="s">
        <v>193</v>
      </c>
      <c r="D203" s="25"/>
      <c r="E203" s="26" t="s">
        <v>227</v>
      </c>
      <c r="F203" s="4"/>
      <c r="G203" s="5"/>
    </row>
    <row r="204" spans="1:7" ht="13.5" outlineLevel="2" thickTop="1" x14ac:dyDescent="0.2">
      <c r="A204" s="27" t="s">
        <v>4</v>
      </c>
      <c r="B204" s="28" t="s">
        <v>5</v>
      </c>
      <c r="C204" s="28" t="s">
        <v>6</v>
      </c>
      <c r="D204" s="28" t="s">
        <v>7</v>
      </c>
      <c r="E204" s="29" t="s">
        <v>8</v>
      </c>
      <c r="F204" s="6" t="s">
        <v>9</v>
      </c>
      <c r="G204" s="7" t="s">
        <v>10</v>
      </c>
    </row>
    <row r="205" spans="1:7" outlineLevel="2" x14ac:dyDescent="0.2">
      <c r="A205" s="30" t="s">
        <v>11</v>
      </c>
      <c r="B205" s="31" t="s">
        <v>12</v>
      </c>
      <c r="C205" s="32" t="s">
        <v>13</v>
      </c>
      <c r="D205" s="33"/>
      <c r="E205" s="34"/>
      <c r="F205" s="12"/>
      <c r="G205" s="13"/>
    </row>
    <row r="206" spans="1:7" outlineLevel="2" x14ac:dyDescent="0.2">
      <c r="A206" s="35">
        <v>1</v>
      </c>
      <c r="B206" s="36" t="s">
        <v>21</v>
      </c>
      <c r="C206" s="37" t="s">
        <v>228</v>
      </c>
      <c r="D206" s="38" t="s">
        <v>23</v>
      </c>
      <c r="E206" s="39">
        <v>5.4</v>
      </c>
      <c r="F206" s="63"/>
      <c r="G206" s="64">
        <f t="shared" ref="G206:G211" si="8">E206*F206</f>
        <v>0</v>
      </c>
    </row>
    <row r="207" spans="1:7" outlineLevel="2" x14ac:dyDescent="0.2">
      <c r="A207" s="35">
        <v>2</v>
      </c>
      <c r="B207" s="36" t="s">
        <v>196</v>
      </c>
      <c r="C207" s="37" t="s">
        <v>197</v>
      </c>
      <c r="D207" s="38" t="s">
        <v>23</v>
      </c>
      <c r="E207" s="39">
        <v>12.8</v>
      </c>
      <c r="F207" s="63"/>
      <c r="G207" s="64">
        <f t="shared" si="8"/>
        <v>0</v>
      </c>
    </row>
    <row r="208" spans="1:7" outlineLevel="2" x14ac:dyDescent="0.2">
      <c r="A208" s="35">
        <v>3</v>
      </c>
      <c r="B208" s="36" t="s">
        <v>198</v>
      </c>
      <c r="C208" s="37" t="s">
        <v>199</v>
      </c>
      <c r="D208" s="38" t="s">
        <v>23</v>
      </c>
      <c r="E208" s="39">
        <v>12.8</v>
      </c>
      <c r="F208" s="63"/>
      <c r="G208" s="64">
        <f t="shared" si="8"/>
        <v>0</v>
      </c>
    </row>
    <row r="209" spans="1:7" outlineLevel="2" x14ac:dyDescent="0.2">
      <c r="A209" s="35">
        <v>4</v>
      </c>
      <c r="B209" s="36" t="s">
        <v>144</v>
      </c>
      <c r="C209" s="37" t="s">
        <v>145</v>
      </c>
      <c r="D209" s="38" t="s">
        <v>23</v>
      </c>
      <c r="E209" s="39">
        <v>12.8</v>
      </c>
      <c r="F209" s="63"/>
      <c r="G209" s="64">
        <f t="shared" si="8"/>
        <v>0</v>
      </c>
    </row>
    <row r="210" spans="1:7" outlineLevel="2" x14ac:dyDescent="0.2">
      <c r="A210" s="35">
        <v>5</v>
      </c>
      <c r="B210" s="36" t="s">
        <v>32</v>
      </c>
      <c r="C210" s="37" t="s">
        <v>33</v>
      </c>
      <c r="D210" s="38" t="s">
        <v>23</v>
      </c>
      <c r="E210" s="39">
        <v>12.8</v>
      </c>
      <c r="F210" s="63"/>
      <c r="G210" s="64">
        <f t="shared" si="8"/>
        <v>0</v>
      </c>
    </row>
    <row r="211" spans="1:7" outlineLevel="2" x14ac:dyDescent="0.2">
      <c r="A211" s="35">
        <v>6</v>
      </c>
      <c r="B211" s="36" t="s">
        <v>36</v>
      </c>
      <c r="C211" s="37" t="s">
        <v>37</v>
      </c>
      <c r="D211" s="38" t="s">
        <v>38</v>
      </c>
      <c r="E211" s="39">
        <v>35</v>
      </c>
      <c r="F211" s="63"/>
      <c r="G211" s="64">
        <f t="shared" si="8"/>
        <v>0</v>
      </c>
    </row>
    <row r="212" spans="1:7" outlineLevel="1" x14ac:dyDescent="0.2">
      <c r="A212" s="40"/>
      <c r="B212" s="41" t="s">
        <v>15</v>
      </c>
      <c r="C212" s="42" t="s">
        <v>20</v>
      </c>
      <c r="D212" s="43"/>
      <c r="E212" s="44"/>
      <c r="F212" s="14"/>
      <c r="G212" s="65">
        <f>SUM(G205:G211)</f>
        <v>0</v>
      </c>
    </row>
    <row r="213" spans="1:7" outlineLevel="2" x14ac:dyDescent="0.2">
      <c r="A213" s="30" t="s">
        <v>11</v>
      </c>
      <c r="B213" s="31" t="s">
        <v>229</v>
      </c>
      <c r="C213" s="32" t="s">
        <v>230</v>
      </c>
      <c r="D213" s="33"/>
      <c r="E213" s="45"/>
      <c r="F213" s="12"/>
      <c r="G213" s="13"/>
    </row>
    <row r="214" spans="1:7" outlineLevel="2" x14ac:dyDescent="0.2">
      <c r="A214" s="35">
        <v>7</v>
      </c>
      <c r="B214" s="36" t="s">
        <v>144</v>
      </c>
      <c r="C214" s="37" t="s">
        <v>145</v>
      </c>
      <c r="D214" s="38" t="s">
        <v>23</v>
      </c>
      <c r="E214" s="39">
        <v>1.6</v>
      </c>
      <c r="F214" s="63"/>
      <c r="G214" s="64">
        <f>E214*F214</f>
        <v>0</v>
      </c>
    </row>
    <row r="215" spans="1:7" outlineLevel="2" x14ac:dyDescent="0.2">
      <c r="A215" s="35">
        <v>8</v>
      </c>
      <c r="B215" s="36" t="s">
        <v>30</v>
      </c>
      <c r="C215" s="37" t="s">
        <v>31</v>
      </c>
      <c r="D215" s="38" t="s">
        <v>23</v>
      </c>
      <c r="E215" s="39">
        <v>1.6</v>
      </c>
      <c r="F215" s="63"/>
      <c r="G215" s="64">
        <f>E215*F215</f>
        <v>0</v>
      </c>
    </row>
    <row r="216" spans="1:7" outlineLevel="2" x14ac:dyDescent="0.2">
      <c r="A216" s="35">
        <v>9</v>
      </c>
      <c r="B216" s="36" t="s">
        <v>232</v>
      </c>
      <c r="C216" s="37" t="s">
        <v>233</v>
      </c>
      <c r="D216" s="38" t="s">
        <v>38</v>
      </c>
      <c r="E216" s="39">
        <v>16</v>
      </c>
      <c r="F216" s="63"/>
      <c r="G216" s="64">
        <f>E216*F216</f>
        <v>0</v>
      </c>
    </row>
    <row r="217" spans="1:7" outlineLevel="2" x14ac:dyDescent="0.2">
      <c r="A217" s="35">
        <v>10</v>
      </c>
      <c r="B217" s="36" t="s">
        <v>234</v>
      </c>
      <c r="C217" s="37" t="s">
        <v>235</v>
      </c>
      <c r="D217" s="38" t="s">
        <v>38</v>
      </c>
      <c r="E217" s="39">
        <v>16</v>
      </c>
      <c r="F217" s="63"/>
      <c r="G217" s="64">
        <f>E217*F217</f>
        <v>0</v>
      </c>
    </row>
    <row r="218" spans="1:7" outlineLevel="1" x14ac:dyDescent="0.2">
      <c r="A218" s="40"/>
      <c r="B218" s="41" t="s">
        <v>15</v>
      </c>
      <c r="C218" s="42" t="s">
        <v>231</v>
      </c>
      <c r="D218" s="43"/>
      <c r="E218" s="44"/>
      <c r="F218" s="14"/>
      <c r="G218" s="65">
        <f>SUM(G213:G217)</f>
        <v>0</v>
      </c>
    </row>
    <row r="219" spans="1:7" outlineLevel="2" x14ac:dyDescent="0.2">
      <c r="A219" s="30" t="s">
        <v>11</v>
      </c>
      <c r="B219" s="31" t="s">
        <v>41</v>
      </c>
      <c r="C219" s="32" t="s">
        <v>42</v>
      </c>
      <c r="D219" s="33"/>
      <c r="E219" s="45"/>
      <c r="F219" s="12"/>
      <c r="G219" s="13"/>
    </row>
    <row r="220" spans="1:7" outlineLevel="2" x14ac:dyDescent="0.2">
      <c r="A220" s="35">
        <v>11</v>
      </c>
      <c r="B220" s="36" t="s">
        <v>236</v>
      </c>
      <c r="C220" s="37" t="s">
        <v>237</v>
      </c>
      <c r="D220" s="38" t="s">
        <v>23</v>
      </c>
      <c r="E220" s="39">
        <v>1.61</v>
      </c>
      <c r="F220" s="63"/>
      <c r="G220" s="64">
        <f>E220*F220</f>
        <v>0</v>
      </c>
    </row>
    <row r="221" spans="1:7" outlineLevel="2" x14ac:dyDescent="0.2">
      <c r="A221" s="35">
        <v>12</v>
      </c>
      <c r="B221" s="36" t="s">
        <v>238</v>
      </c>
      <c r="C221" s="37" t="s">
        <v>239</v>
      </c>
      <c r="D221" s="38" t="s">
        <v>23</v>
      </c>
      <c r="E221" s="39">
        <v>9.548</v>
      </c>
      <c r="F221" s="63"/>
      <c r="G221" s="64">
        <f>E221*F221</f>
        <v>0</v>
      </c>
    </row>
    <row r="222" spans="1:7" outlineLevel="2" x14ac:dyDescent="0.2">
      <c r="A222" s="35">
        <v>13</v>
      </c>
      <c r="B222" s="36" t="s">
        <v>240</v>
      </c>
      <c r="C222" s="37" t="s">
        <v>241</v>
      </c>
      <c r="D222" s="38" t="s">
        <v>38</v>
      </c>
      <c r="E222" s="39">
        <v>21.05</v>
      </c>
      <c r="F222" s="63"/>
      <c r="G222" s="64">
        <f>E222*F222</f>
        <v>0</v>
      </c>
    </row>
    <row r="223" spans="1:7" outlineLevel="2" x14ac:dyDescent="0.2">
      <c r="A223" s="35">
        <v>14</v>
      </c>
      <c r="B223" s="36" t="s">
        <v>242</v>
      </c>
      <c r="C223" s="37" t="s">
        <v>243</v>
      </c>
      <c r="D223" s="38" t="s">
        <v>38</v>
      </c>
      <c r="E223" s="39">
        <v>21.05</v>
      </c>
      <c r="F223" s="63"/>
      <c r="G223" s="64">
        <f>E223*F223</f>
        <v>0</v>
      </c>
    </row>
    <row r="224" spans="1:7" ht="22.5" outlineLevel="2" x14ac:dyDescent="0.2">
      <c r="A224" s="35">
        <v>15</v>
      </c>
      <c r="B224" s="36" t="s">
        <v>244</v>
      </c>
      <c r="C224" s="37" t="s">
        <v>245</v>
      </c>
      <c r="D224" s="38" t="s">
        <v>48</v>
      </c>
      <c r="E224" s="39">
        <v>0.185</v>
      </c>
      <c r="F224" s="63"/>
      <c r="G224" s="64">
        <f>E224*F224</f>
        <v>0</v>
      </c>
    </row>
    <row r="225" spans="1:7" outlineLevel="1" x14ac:dyDescent="0.2">
      <c r="A225" s="40"/>
      <c r="B225" s="41" t="s">
        <v>15</v>
      </c>
      <c r="C225" s="42" t="s">
        <v>43</v>
      </c>
      <c r="D225" s="43"/>
      <c r="E225" s="44"/>
      <c r="F225" s="14"/>
      <c r="G225" s="65">
        <f>SUM(G219:G224)</f>
        <v>0</v>
      </c>
    </row>
    <row r="226" spans="1:7" outlineLevel="2" x14ac:dyDescent="0.2">
      <c r="A226" s="30" t="s">
        <v>11</v>
      </c>
      <c r="B226" s="31" t="s">
        <v>63</v>
      </c>
      <c r="C226" s="32" t="s">
        <v>64</v>
      </c>
      <c r="D226" s="33"/>
      <c r="E226" s="45"/>
      <c r="F226" s="12"/>
      <c r="G226" s="13"/>
    </row>
    <row r="227" spans="1:7" outlineLevel="2" x14ac:dyDescent="0.2">
      <c r="A227" s="35">
        <v>16</v>
      </c>
      <c r="B227" s="36" t="s">
        <v>246</v>
      </c>
      <c r="C227" s="37" t="s">
        <v>247</v>
      </c>
      <c r="D227" s="38" t="s">
        <v>38</v>
      </c>
      <c r="E227" s="39">
        <v>35</v>
      </c>
      <c r="F227" s="63"/>
      <c r="G227" s="64">
        <f>E227*F227</f>
        <v>0</v>
      </c>
    </row>
    <row r="228" spans="1:7" outlineLevel="1" x14ac:dyDescent="0.2">
      <c r="A228" s="40"/>
      <c r="B228" s="41" t="s">
        <v>15</v>
      </c>
      <c r="C228" s="42" t="s">
        <v>65</v>
      </c>
      <c r="D228" s="43"/>
      <c r="E228" s="44"/>
      <c r="F228" s="14"/>
      <c r="G228" s="65">
        <f>SUM(G226:G227)</f>
        <v>0</v>
      </c>
    </row>
    <row r="229" spans="1:7" outlineLevel="2" x14ac:dyDescent="0.2">
      <c r="A229" s="30" t="s">
        <v>11</v>
      </c>
      <c r="B229" s="31" t="s">
        <v>248</v>
      </c>
      <c r="C229" s="32" t="s">
        <v>249</v>
      </c>
      <c r="D229" s="33"/>
      <c r="E229" s="45"/>
      <c r="F229" s="12"/>
      <c r="G229" s="13"/>
    </row>
    <row r="230" spans="1:7" ht="22.5" outlineLevel="2" x14ac:dyDescent="0.2">
      <c r="A230" s="35">
        <v>17</v>
      </c>
      <c r="B230" s="36" t="s">
        <v>251</v>
      </c>
      <c r="C230" s="37" t="s">
        <v>270</v>
      </c>
      <c r="D230" s="38" t="s">
        <v>75</v>
      </c>
      <c r="E230" s="39">
        <v>10</v>
      </c>
      <c r="F230" s="63"/>
      <c r="G230" s="64">
        <f>E230*F230</f>
        <v>0</v>
      </c>
    </row>
    <row r="231" spans="1:7" outlineLevel="1" x14ac:dyDescent="0.2">
      <c r="A231" s="40"/>
      <c r="B231" s="41" t="s">
        <v>15</v>
      </c>
      <c r="C231" s="42" t="s">
        <v>250</v>
      </c>
      <c r="D231" s="43"/>
      <c r="E231" s="44"/>
      <c r="F231" s="14"/>
      <c r="G231" s="65">
        <f>SUM(G229:G230)</f>
        <v>0</v>
      </c>
    </row>
    <row r="232" spans="1:7" outlineLevel="2" x14ac:dyDescent="0.2">
      <c r="A232" s="30" t="s">
        <v>11</v>
      </c>
      <c r="B232" s="31" t="s">
        <v>185</v>
      </c>
      <c r="C232" s="32" t="s">
        <v>186</v>
      </c>
      <c r="D232" s="33"/>
      <c r="E232" s="45"/>
      <c r="F232" s="12"/>
      <c r="G232" s="13"/>
    </row>
    <row r="233" spans="1:7" outlineLevel="2" x14ac:dyDescent="0.2">
      <c r="A233" s="35">
        <v>18</v>
      </c>
      <c r="B233" s="36" t="s">
        <v>252</v>
      </c>
      <c r="C233" s="37" t="s">
        <v>253</v>
      </c>
      <c r="D233" s="38" t="s">
        <v>38</v>
      </c>
      <c r="E233" s="39">
        <v>6.5</v>
      </c>
      <c r="F233" s="63"/>
      <c r="G233" s="64">
        <f>E233*F233</f>
        <v>0</v>
      </c>
    </row>
    <row r="234" spans="1:7" ht="22.5" outlineLevel="2" x14ac:dyDescent="0.2">
      <c r="A234" s="35">
        <v>19</v>
      </c>
      <c r="B234" s="36" t="s">
        <v>188</v>
      </c>
      <c r="C234" s="37" t="s">
        <v>189</v>
      </c>
      <c r="D234" s="38" t="s">
        <v>75</v>
      </c>
      <c r="E234" s="39">
        <v>11.5</v>
      </c>
      <c r="F234" s="63"/>
      <c r="G234" s="64">
        <f>E234*F234</f>
        <v>0</v>
      </c>
    </row>
    <row r="235" spans="1:7" ht="22.5" outlineLevel="2" x14ac:dyDescent="0.2">
      <c r="A235" s="35">
        <v>20</v>
      </c>
      <c r="B235" s="36" t="s">
        <v>190</v>
      </c>
      <c r="C235" s="37" t="s">
        <v>271</v>
      </c>
      <c r="D235" s="38" t="s">
        <v>75</v>
      </c>
      <c r="E235" s="39">
        <v>7.5</v>
      </c>
      <c r="F235" s="63"/>
      <c r="G235" s="64">
        <f>E235*F235</f>
        <v>0</v>
      </c>
    </row>
    <row r="236" spans="1:7" outlineLevel="2" x14ac:dyDescent="0.2">
      <c r="A236" s="35">
        <v>21</v>
      </c>
      <c r="B236" s="36" t="s">
        <v>254</v>
      </c>
      <c r="C236" s="37" t="s">
        <v>255</v>
      </c>
      <c r="D236" s="38" t="s">
        <v>60</v>
      </c>
      <c r="E236" s="39">
        <v>2</v>
      </c>
      <c r="F236" s="63"/>
      <c r="G236" s="64">
        <f>E236*F236</f>
        <v>0</v>
      </c>
    </row>
    <row r="237" spans="1:7" outlineLevel="1" x14ac:dyDescent="0.2">
      <c r="A237" s="40"/>
      <c r="B237" s="41" t="s">
        <v>15</v>
      </c>
      <c r="C237" s="42" t="s">
        <v>187</v>
      </c>
      <c r="D237" s="43"/>
      <c r="E237" s="44"/>
      <c r="F237" s="14"/>
      <c r="G237" s="65">
        <f>SUM(G232:G236)</f>
        <v>0</v>
      </c>
    </row>
    <row r="238" spans="1:7" outlineLevel="2" x14ac:dyDescent="0.2">
      <c r="A238" s="30" t="s">
        <v>11</v>
      </c>
      <c r="B238" s="31" t="s">
        <v>109</v>
      </c>
      <c r="C238" s="32" t="s">
        <v>110</v>
      </c>
      <c r="D238" s="33"/>
      <c r="E238" s="45"/>
      <c r="F238" s="12"/>
      <c r="G238" s="13"/>
    </row>
    <row r="239" spans="1:7" outlineLevel="2" x14ac:dyDescent="0.2">
      <c r="A239" s="35">
        <v>22</v>
      </c>
      <c r="B239" s="36" t="s">
        <v>256</v>
      </c>
      <c r="C239" s="37" t="s">
        <v>257</v>
      </c>
      <c r="D239" s="38" t="s">
        <v>48</v>
      </c>
      <c r="E239" s="39">
        <v>63.735999999999997</v>
      </c>
      <c r="F239" s="63"/>
      <c r="G239" s="64">
        <f>E239*F239</f>
        <v>0</v>
      </c>
    </row>
    <row r="240" spans="1:7" outlineLevel="1" x14ac:dyDescent="0.2">
      <c r="A240" s="40"/>
      <c r="B240" s="41" t="s">
        <v>15</v>
      </c>
      <c r="C240" s="42" t="s">
        <v>111</v>
      </c>
      <c r="D240" s="43"/>
      <c r="E240" s="44"/>
      <c r="F240" s="14"/>
      <c r="G240" s="65">
        <f>SUM(G238:G239)</f>
        <v>0</v>
      </c>
    </row>
    <row r="241" spans="1:7" outlineLevel="2" x14ac:dyDescent="0.2">
      <c r="A241" s="30" t="s">
        <v>11</v>
      </c>
      <c r="B241" s="31" t="s">
        <v>172</v>
      </c>
      <c r="C241" s="32" t="s">
        <v>173</v>
      </c>
      <c r="D241" s="33"/>
      <c r="E241" s="45"/>
      <c r="F241" s="12"/>
      <c r="G241" s="13"/>
    </row>
    <row r="242" spans="1:7" ht="22.5" outlineLevel="2" x14ac:dyDescent="0.2">
      <c r="A242" s="35">
        <v>23</v>
      </c>
      <c r="B242" s="36" t="s">
        <v>175</v>
      </c>
      <c r="C242" s="37" t="s">
        <v>258</v>
      </c>
      <c r="D242" s="38" t="s">
        <v>14</v>
      </c>
      <c r="E242" s="39">
        <v>1</v>
      </c>
      <c r="F242" s="63"/>
      <c r="G242" s="64">
        <f>E242*F242</f>
        <v>0</v>
      </c>
    </row>
    <row r="243" spans="1:7" outlineLevel="2" x14ac:dyDescent="0.2">
      <c r="A243" s="35">
        <v>24</v>
      </c>
      <c r="B243" s="36" t="s">
        <v>177</v>
      </c>
      <c r="C243" s="37" t="s">
        <v>259</v>
      </c>
      <c r="D243" s="38" t="s">
        <v>14</v>
      </c>
      <c r="E243" s="39">
        <v>1</v>
      </c>
      <c r="F243" s="63"/>
      <c r="G243" s="64">
        <f>E243*F243</f>
        <v>0</v>
      </c>
    </row>
    <row r="244" spans="1:7" outlineLevel="2" x14ac:dyDescent="0.2">
      <c r="A244" s="35">
        <v>25</v>
      </c>
      <c r="B244" s="36" t="s">
        <v>179</v>
      </c>
      <c r="C244" s="37" t="s">
        <v>260</v>
      </c>
      <c r="D244" s="38" t="s">
        <v>14</v>
      </c>
      <c r="E244" s="39">
        <v>2</v>
      </c>
      <c r="F244" s="63"/>
      <c r="G244" s="64">
        <f>E244*F244</f>
        <v>0</v>
      </c>
    </row>
    <row r="245" spans="1:7" outlineLevel="1" x14ac:dyDescent="0.2">
      <c r="A245" s="40"/>
      <c r="B245" s="41" t="s">
        <v>15</v>
      </c>
      <c r="C245" s="42" t="s">
        <v>174</v>
      </c>
      <c r="D245" s="43"/>
      <c r="E245" s="46"/>
      <c r="F245" s="14"/>
      <c r="G245" s="65">
        <f>SUM(G241:G244)</f>
        <v>0</v>
      </c>
    </row>
    <row r="246" spans="1:7" x14ac:dyDescent="0.2">
      <c r="A246" s="47" t="s">
        <v>261</v>
      </c>
      <c r="B246" s="48" t="s">
        <v>15</v>
      </c>
      <c r="C246" s="49" t="str">
        <f>CONCATENATE(C203," - ",E203)</f>
        <v>SO 02 Komunikace - Propustek</v>
      </c>
      <c r="D246" s="50"/>
      <c r="E246" s="51"/>
      <c r="F246" s="8"/>
      <c r="G246" s="65">
        <f>SUM(G245,G240,G237,G231,G228,G225,G218,G212)</f>
        <v>0</v>
      </c>
    </row>
    <row r="247" spans="1:7" x14ac:dyDescent="0.2">
      <c r="A247" s="17"/>
      <c r="B247" s="17"/>
      <c r="C247" s="17"/>
      <c r="D247" s="17"/>
      <c r="E247" s="20"/>
    </row>
    <row r="248" spans="1:7" x14ac:dyDescent="0.2">
      <c r="A248" s="52" t="s">
        <v>261</v>
      </c>
      <c r="B248" s="53" t="s">
        <v>15</v>
      </c>
      <c r="C248" s="54" t="s">
        <v>262</v>
      </c>
      <c r="D248" s="55"/>
      <c r="E248" s="56" t="s">
        <v>263</v>
      </c>
      <c r="F248" s="10"/>
      <c r="G248" s="65">
        <f>G69+G109+G150+G175+G200+G246</f>
        <v>0</v>
      </c>
    </row>
    <row r="249" spans="1:7" x14ac:dyDescent="0.2">
      <c r="A249" s="17"/>
      <c r="B249" s="17"/>
      <c r="C249" s="17"/>
      <c r="D249" s="17"/>
      <c r="E249" s="20"/>
    </row>
    <row r="250" spans="1:7" x14ac:dyDescent="0.2">
      <c r="A250" s="17"/>
      <c r="B250" s="17"/>
      <c r="C250" s="17"/>
      <c r="D250" s="17"/>
      <c r="E250" s="20"/>
    </row>
    <row r="251" spans="1:7" x14ac:dyDescent="0.2">
      <c r="A251" s="17"/>
      <c r="B251" s="57" t="s">
        <v>264</v>
      </c>
      <c r="C251" s="17"/>
      <c r="D251" s="17"/>
      <c r="E251" s="20"/>
    </row>
    <row r="252" spans="1:7" x14ac:dyDescent="0.2">
      <c r="A252" s="17"/>
      <c r="B252" s="58"/>
      <c r="C252" s="17"/>
      <c r="D252" s="17"/>
      <c r="E252" s="20"/>
    </row>
    <row r="253" spans="1:7" x14ac:dyDescent="0.2">
      <c r="A253" s="59"/>
      <c r="B253" s="60"/>
      <c r="C253" s="61" t="s">
        <v>18</v>
      </c>
      <c r="D253" s="61"/>
      <c r="E253" s="62"/>
      <c r="F253" s="11"/>
      <c r="G253" s="66">
        <v>0</v>
      </c>
    </row>
    <row r="254" spans="1:7" x14ac:dyDescent="0.2">
      <c r="A254" s="59"/>
      <c r="B254" s="60"/>
      <c r="C254" s="61" t="s">
        <v>193</v>
      </c>
      <c r="D254" s="61"/>
      <c r="E254" s="62"/>
      <c r="F254" s="11"/>
      <c r="G254" s="66">
        <v>0</v>
      </c>
    </row>
    <row r="257" spans="2:3" x14ac:dyDescent="0.2">
      <c r="B257" s="16" t="s">
        <v>1</v>
      </c>
    </row>
    <row r="258" spans="2:3" x14ac:dyDescent="0.2">
      <c r="B258" s="67"/>
      <c r="C258" s="3" t="s">
        <v>273</v>
      </c>
    </row>
  </sheetData>
  <sheetProtection algorithmName="SHA-512" hashValue="dMorkMISZZGKDE4hyc/OzMQsH9HiWBjffkajtHEOR3Q7JQOJppD4NSNogTTOM8XFRXFi3JRFBh+HATwxtOGLew==" saltValue="guGfjMO2WGglKQyp2M87og==" spinCount="100000" sheet="1" objects="1" scenarios="1"/>
  <mergeCells count="13">
    <mergeCell ref="A1:G1"/>
    <mergeCell ref="A3:B3"/>
    <mergeCell ref="A4:B4"/>
    <mergeCell ref="A71:B71"/>
    <mergeCell ref="A72:B72"/>
    <mergeCell ref="A177:B177"/>
    <mergeCell ref="A178:B178"/>
    <mergeCell ref="A202:B202"/>
    <mergeCell ref="A203:B203"/>
    <mergeCell ref="A111:B111"/>
    <mergeCell ref="A112:B112"/>
    <mergeCell ref="A152:B152"/>
    <mergeCell ref="A153:B153"/>
  </mergeCells>
  <printOptions horizontalCentered="1" gridLinesSet="0"/>
  <pageMargins left="0.39370078740157483" right="0.39370078740157483" top="0.59055118110236227" bottom="0.59055118110236227" header="0.19685039370078741" footer="0.31496062992125984"/>
  <pageSetup paperSize="9" orientation="portrait" horizontalDpi="300" r:id="rId1"/>
  <headerFooter alignWithMargins="0">
    <oddFooter>&amp;L&amp;9Zpracováno programem &amp;"Arial CE,Tučné"BUILDpower,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FARMTEC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rsileny</dc:creator>
  <cp:lastModifiedBy>Monika Brožová</cp:lastModifiedBy>
  <cp:lastPrinted>2017-09-21T11:18:48Z</cp:lastPrinted>
  <dcterms:created xsi:type="dcterms:W3CDTF">2017-09-21T09:05:50Z</dcterms:created>
  <dcterms:modified xsi:type="dcterms:W3CDTF">2018-05-04T10:50:02Z</dcterms:modified>
</cp:coreProperties>
</file>